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glaser\Desktop\"/>
    </mc:Choice>
  </mc:AlternateContent>
  <xr:revisionPtr revIDLastSave="0" documentId="13_ncr:1_{E94B3936-2C5D-40B5-BEA2-36A77D9BE062}" xr6:coauthVersionLast="28" xr6:coauthVersionMax="28" xr10:uidLastSave="{00000000-0000-0000-0000-000000000000}"/>
  <bookViews>
    <workbookView xWindow="-15" yWindow="6465" windowWidth="23250" windowHeight="6525" xr2:uid="{00000000-000D-0000-FFFF-FFFF00000000}"/>
  </bookViews>
  <sheets>
    <sheet name="Sheet2" sheetId="1" r:id="rId1"/>
  </sheets>
  <calcPr calcId="171027"/>
</workbook>
</file>

<file path=xl/calcChain.xml><?xml version="1.0" encoding="utf-8"?>
<calcChain xmlns="http://schemas.openxmlformats.org/spreadsheetml/2006/main">
  <c r="BV12" i="1" l="1"/>
  <c r="AH11" i="1"/>
  <c r="V11" i="1"/>
  <c r="R11" i="1"/>
  <c r="N11" i="1"/>
  <c r="J11" i="1"/>
  <c r="AB2" i="1"/>
  <c r="AD2" i="1" s="1"/>
  <c r="Z11" i="1"/>
  <c r="T2" i="1"/>
  <c r="L3" i="1"/>
  <c r="L2" i="1"/>
  <c r="L8" i="1"/>
  <c r="B11" i="1"/>
  <c r="D2" i="1"/>
  <c r="D11" i="1" s="1"/>
  <c r="F2" i="1"/>
  <c r="H2" i="1"/>
  <c r="P2" i="1"/>
  <c r="P11" i="1" s="1"/>
  <c r="X2" i="1"/>
  <c r="AJ2" i="1"/>
  <c r="AJ11" i="1" s="1"/>
  <c r="D3" i="1"/>
  <c r="F3" i="1"/>
  <c r="H3" i="1" s="1"/>
  <c r="P3" i="1"/>
  <c r="T3" i="1"/>
  <c r="X3" i="1"/>
  <c r="X11" i="1" s="1"/>
  <c r="AB3" i="1"/>
  <c r="AF3" i="1"/>
  <c r="AJ3" i="1"/>
  <c r="AN3" i="1"/>
  <c r="AR3" i="1"/>
  <c r="AV3" i="1"/>
  <c r="AZ3" i="1"/>
  <c r="BD3" i="1"/>
  <c r="BH3" i="1"/>
  <c r="BL3" i="1"/>
  <c r="BP3" i="1"/>
  <c r="BT3" i="1"/>
  <c r="D4" i="1"/>
  <c r="F4" i="1"/>
  <c r="H4" i="1"/>
  <c r="L4" i="1"/>
  <c r="L11" i="1" s="1"/>
  <c r="P4" i="1"/>
  <c r="T4" i="1"/>
  <c r="X4" i="1"/>
  <c r="AB4" i="1"/>
  <c r="AB11" i="1" s="1"/>
  <c r="AF4" i="1"/>
  <c r="AJ4" i="1"/>
  <c r="AN4" i="1"/>
  <c r="AR4" i="1"/>
  <c r="AV4" i="1"/>
  <c r="AZ4" i="1"/>
  <c r="BD4" i="1"/>
  <c r="BH4" i="1"/>
  <c r="BL4" i="1"/>
  <c r="BP4" i="1"/>
  <c r="BT4" i="1"/>
  <c r="D5" i="1"/>
  <c r="F5" i="1" s="1"/>
  <c r="H5" i="1" s="1"/>
  <c r="L5" i="1"/>
  <c r="P5" i="1"/>
  <c r="T5" i="1"/>
  <c r="X5" i="1"/>
  <c r="AB5" i="1"/>
  <c r="AF5" i="1"/>
  <c r="AJ5" i="1"/>
  <c r="AN5" i="1"/>
  <c r="AR5" i="1"/>
  <c r="AV5" i="1"/>
  <c r="AZ5" i="1"/>
  <c r="BD5" i="1"/>
  <c r="BH5" i="1"/>
  <c r="BL5" i="1"/>
  <c r="BP5" i="1"/>
  <c r="BT5" i="1"/>
  <c r="D6" i="1"/>
  <c r="F6" i="1"/>
  <c r="H6" i="1" s="1"/>
  <c r="L6" i="1"/>
  <c r="P6" i="1"/>
  <c r="T6" i="1"/>
  <c r="T11" i="1" s="1"/>
  <c r="X6" i="1"/>
  <c r="AB6" i="1"/>
  <c r="AF6" i="1"/>
  <c r="AJ6" i="1"/>
  <c r="AN6" i="1"/>
  <c r="AR6" i="1"/>
  <c r="AV6" i="1"/>
  <c r="AZ6" i="1"/>
  <c r="BD6" i="1"/>
  <c r="BH6" i="1"/>
  <c r="BL6" i="1"/>
  <c r="BP6" i="1"/>
  <c r="BT6" i="1"/>
  <c r="D7" i="1"/>
  <c r="F7" i="1"/>
  <c r="H7" i="1"/>
  <c r="L7" i="1"/>
  <c r="P7" i="1"/>
  <c r="T7" i="1"/>
  <c r="X7" i="1"/>
  <c r="AB7" i="1"/>
  <c r="AF7" i="1"/>
  <c r="AJ7" i="1"/>
  <c r="AN7" i="1"/>
  <c r="AR7" i="1"/>
  <c r="AV7" i="1"/>
  <c r="AZ7" i="1"/>
  <c r="BD7" i="1"/>
  <c r="BH7" i="1"/>
  <c r="BL7" i="1"/>
  <c r="BP7" i="1"/>
  <c r="BT7" i="1"/>
  <c r="D8" i="1"/>
  <c r="F8" i="1"/>
  <c r="H8" i="1"/>
  <c r="P8" i="1"/>
  <c r="X8" i="1"/>
  <c r="AB8" i="1"/>
  <c r="AF8" i="1"/>
  <c r="AJ8" i="1"/>
  <c r="AN8" i="1"/>
  <c r="AR8" i="1"/>
  <c r="AV8" i="1"/>
  <c r="AZ8" i="1"/>
  <c r="BD8" i="1"/>
  <c r="BH8" i="1"/>
  <c r="BL8" i="1"/>
  <c r="BP8" i="1"/>
  <c r="D9" i="1"/>
  <c r="F9" i="1"/>
  <c r="H9" i="1"/>
  <c r="L9" i="1"/>
  <c r="P9" i="1"/>
  <c r="T9" i="1"/>
  <c r="X9" i="1"/>
  <c r="AB9" i="1"/>
  <c r="AF9" i="1"/>
  <c r="AJ9" i="1"/>
  <c r="AN9" i="1"/>
  <c r="AR9" i="1"/>
  <c r="AV9" i="1"/>
  <c r="AZ9" i="1"/>
  <c r="BD9" i="1"/>
  <c r="BH9" i="1"/>
  <c r="BL9" i="1"/>
  <c r="BP9" i="1"/>
  <c r="BT9" i="1"/>
  <c r="D10" i="1"/>
  <c r="F10" i="1" s="1"/>
  <c r="H10" i="1" s="1"/>
  <c r="L10" i="1"/>
  <c r="P10" i="1"/>
  <c r="T10" i="1"/>
  <c r="X10" i="1"/>
  <c r="AB10" i="1"/>
  <c r="AF10" i="1"/>
  <c r="AJ10" i="1"/>
  <c r="AN10" i="1"/>
  <c r="AR10" i="1"/>
  <c r="AV10" i="1"/>
  <c r="AZ10" i="1"/>
  <c r="BD10" i="1"/>
  <c r="BH10" i="1"/>
  <c r="BL10" i="1"/>
  <c r="BP10" i="1"/>
  <c r="H11" i="1" l="1"/>
  <c r="F11" i="1"/>
  <c r="AF2" i="1"/>
  <c r="AF11" i="1" s="1"/>
  <c r="AD11" i="1"/>
  <c r="AL2" i="1"/>
  <c r="AL11" i="1" l="1"/>
  <c r="AN2" i="1"/>
  <c r="AN11" i="1" l="1"/>
  <c r="AP2" i="1"/>
  <c r="AP11" i="1" l="1"/>
  <c r="AR2" i="1"/>
  <c r="AT2" i="1" l="1"/>
  <c r="AR11" i="1"/>
  <c r="AV2" i="1" l="1"/>
  <c r="AT11" i="1"/>
  <c r="AX2" i="1" l="1"/>
  <c r="AV11" i="1"/>
  <c r="AX11" i="1" l="1"/>
  <c r="AZ2" i="1"/>
  <c r="BB2" i="1" l="1"/>
  <c r="AZ11" i="1"/>
  <c r="BB11" i="1" l="1"/>
  <c r="BD2" i="1"/>
  <c r="BD11" i="1" l="1"/>
  <c r="BF2" i="1"/>
  <c r="BF11" i="1" l="1"/>
  <c r="BH2" i="1"/>
  <c r="BH11" i="1" l="1"/>
  <c r="BJ2" i="1"/>
  <c r="BL2" i="1" l="1"/>
  <c r="BJ11" i="1"/>
  <c r="BN2" i="1" l="1"/>
  <c r="BL11" i="1"/>
  <c r="BP2" i="1" l="1"/>
  <c r="BN11" i="1"/>
  <c r="BR2" i="1" l="1"/>
  <c r="BP11" i="1"/>
  <c r="BR11" i="1" l="1"/>
  <c r="BT2" i="1"/>
  <c r="BT11" i="1" l="1"/>
  <c r="BV2" i="1"/>
  <c r="BV11" i="1" s="1"/>
</calcChain>
</file>

<file path=xl/sharedStrings.xml><?xml version="1.0" encoding="utf-8"?>
<sst xmlns="http://schemas.openxmlformats.org/spreadsheetml/2006/main" count="93" uniqueCount="93">
  <si>
    <t>3) Rebalancing proceeds used for living expenses.</t>
  </si>
  <si>
    <t>2) Portfolio rebalanced annually (back to starting position size) if position size exceeds 110% of original size.</t>
  </si>
  <si>
    <t>1) 4% annual withdrawal rate with 3% annual inflation adjustment. Forgo inflation adjustment in years when portfolio loses value. Starting withdrawal amount = $60,000 (4% of starting balance of $1.5 million).</t>
  </si>
  <si>
    <t>Bucket Maintenance System</t>
  </si>
  <si>
    <t>Reinvested Amount</t>
  </si>
  <si>
    <t>Withdrawal Amount</t>
  </si>
  <si>
    <t>Loomis Sayles Bond LSBDX</t>
  </si>
  <si>
    <t>Vanguard Total Stock VTSMX</t>
  </si>
  <si>
    <t>Harbor International HAINX</t>
  </si>
  <si>
    <t>Vanguard Wellesley Income VWINX</t>
  </si>
  <si>
    <t>PIMCO Real Return PRRIX</t>
  </si>
  <si>
    <t>Harbor Bond HABDX</t>
  </si>
  <si>
    <t>T. Rowe Short-Term Bond PRWBX</t>
  </si>
  <si>
    <t>2013 Starting
Amount</t>
  </si>
  <si>
    <t>2012 Year-End</t>
  </si>
  <si>
    <t>2012 Return</t>
  </si>
  <si>
    <t>2012 Starting 
Amount</t>
  </si>
  <si>
    <t>2011 Year-End</t>
  </si>
  <si>
    <t>2011 Return</t>
  </si>
  <si>
    <t>2011 Starting 
Amount</t>
  </si>
  <si>
    <t>2010 Year-End</t>
  </si>
  <si>
    <t>2010 Return</t>
  </si>
  <si>
    <t>2010 Starting 
Amount</t>
  </si>
  <si>
    <t>2009 Year-End</t>
  </si>
  <si>
    <t>2009 Return</t>
  </si>
  <si>
    <t>2009 Starting 
Amount</t>
  </si>
  <si>
    <t>2008 Year-End</t>
  </si>
  <si>
    <t>2008 Return</t>
  </si>
  <si>
    <t>2008 Starting
Amount</t>
  </si>
  <si>
    <t>2007 Year-End</t>
  </si>
  <si>
    <t>2007 Return</t>
  </si>
  <si>
    <t>2007 Starting 
Amount</t>
  </si>
  <si>
    <t>2006 Year-End</t>
  </si>
  <si>
    <t>2006 Return</t>
  </si>
  <si>
    <t>2006 Starting
Amount</t>
  </si>
  <si>
    <t>2005 Year-End</t>
  </si>
  <si>
    <t>2005 Return</t>
  </si>
  <si>
    <t>2005 Starting 
Amount</t>
  </si>
  <si>
    <t>2004 Year-End</t>
  </si>
  <si>
    <t>2004 Return</t>
  </si>
  <si>
    <t>2004 Starting 
Amount</t>
  </si>
  <si>
    <t>2003 Year-End</t>
  </si>
  <si>
    <t>2003 Return</t>
  </si>
  <si>
    <t>2003 Starting 
Amount</t>
  </si>
  <si>
    <t>2002 Year-End</t>
  </si>
  <si>
    <t>2002 Return</t>
  </si>
  <si>
    <t xml:space="preserve">2002 Starting 
Amount </t>
  </si>
  <si>
    <t>2001 Year-End</t>
  </si>
  <si>
    <t>2001 Return</t>
  </si>
  <si>
    <t>2001 Starting 
Amount</t>
  </si>
  <si>
    <t>2000 Year-End</t>
  </si>
  <si>
    <t>2000 Return</t>
  </si>
  <si>
    <t>Holding</t>
  </si>
  <si>
    <t>2013 Return</t>
  </si>
  <si>
    <t>2013 Year-End</t>
  </si>
  <si>
    <r>
      <t xml:space="preserve">2000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</si>
  <si>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r>
      <t xml:space="preserve">2001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</si>
  <si>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r>
      <t xml:space="preserve">2002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</si>
  <si>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r>
      <t xml:space="preserve">2003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</si>
  <si>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r>
      <t xml:space="preserve">2004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</si>
  <si>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r>
      <t xml:space="preserve">2005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</si>
  <si>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r>
      <t xml:space="preserve">2006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</si>
  <si>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r>
      <t xml:space="preserve">2007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</si>
  <si>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r>
      <t xml:space="preserve">2008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</si>
  <si>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r>
      <t xml:space="preserve">2009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</si>
  <si>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r>
      <t xml:space="preserve">2010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</si>
  <si>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r>
      <t xml:space="preserve">2011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</si>
  <si>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r>
      <t xml:space="preserve">2012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</si>
  <si>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2014 Starting 
Amount</t>
  </si>
  <si>
    <r>
      <t xml:space="preserve">2013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</si>
  <si>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2014 Return</t>
  </si>
  <si>
    <t>2014 Year-End</t>
  </si>
  <si>
    <r>
      <t xml:space="preserve">2014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Reinvestment</t>
    </r>
  </si>
  <si>
    <t>2015 Starting 
Amount</t>
  </si>
  <si>
    <t>2015 Return</t>
  </si>
  <si>
    <t>2015 Year-End</t>
  </si>
  <si>
    <t>2016 Starting Amount</t>
  </si>
  <si>
    <r>
      <t xml:space="preserve">2015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Reinvestment</t>
    </r>
  </si>
  <si>
    <t>2016 Return</t>
  </si>
  <si>
    <t>2016 Year-End</t>
  </si>
  <si>
    <t>2017 Return</t>
  </si>
  <si>
    <t>2017 Year-End</t>
  </si>
  <si>
    <r>
      <t xml:space="preserve">2017 </t>
    </r>
    <r>
      <rPr>
        <sz val="11"/>
        <color rgb="FFFF0000"/>
        <rFont val="Calibri"/>
        <family val="2"/>
        <scheme val="minor"/>
      </rPr>
      <t>Distribution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Reinvestment</t>
    </r>
  </si>
  <si>
    <t>2016 Distribution Reinvestment</t>
  </si>
  <si>
    <t>2017 Starting Amount</t>
  </si>
  <si>
    <t>2018 Starting Amount</t>
  </si>
  <si>
    <t>5) If rebalancing proceeds are greater than annual living expenses, move any remaining proceeds into positions that have dropped below their starting values.</t>
  </si>
  <si>
    <t xml:space="preserve">6) If rebalancing proceeds are greater than cash needs and long-term positions are at original size, add additional monies to short-term bond fund. </t>
  </si>
  <si>
    <t>T. Rowe Price Equity Income PRFDX*</t>
  </si>
  <si>
    <t>*Original portfolio includes Vanguard Dividend Growth, which has only been in its current incarnation since 2002. T. Rowe Price Equity Income used as a proxy.</t>
  </si>
  <si>
    <t>**Original portfolio includes Harbor Commodity Real Return, launched in 2008. Oppenheimer Commodity Strategy, one of only a handful of commodity funds in existence in 2000, used as proxy.</t>
  </si>
  <si>
    <t>PIMCO Commodity Real Return PCRAX**</t>
  </si>
  <si>
    <t>4) If rebalancing proceeds are less than annual living expenses, pull remainder from short-term bond fund and then intermediate-term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</si>
</sst>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8000"/>
      <name val="Calibri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2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  <xf numFmtId="3" fontId="0" fillId="0" borderId="0" xfId="0" applyNumberFormat="1" applyFont="1"/>
    <xf numFmtId="2" fontId="1" fillId="0" borderId="0" xfId="0" applyNumberFormat="1" applyFont="1"/>
    <xf numFmtId="0" fontId="0" fillId="2" borderId="0" xfId="0" applyFill="1"/>
    <xf numFmtId="3" fontId="0" fillId="2" borderId="0" xfId="0" applyNumberFormat="1" applyFill="1"/>
    <xf numFmtId="3" fontId="2" fillId="2" borderId="0" xfId="0" applyNumberFormat="1" applyFont="1" applyFill="1"/>
    <xf numFmtId="2" fontId="0" fillId="2" borderId="0" xfId="0" applyNumberFormat="1" applyFill="1"/>
    <xf numFmtId="3" fontId="1" fillId="2" borderId="0" xfId="0" applyNumberFormat="1" applyFont="1" applyFill="1"/>
    <xf numFmtId="3" fontId="3" fillId="2" borderId="0" xfId="0" applyNumberFormat="1" applyFont="1" applyFill="1"/>
    <xf numFmtId="3" fontId="0" fillId="2" borderId="0" xfId="0" applyNumberFormat="1" applyFont="1" applyFill="1"/>
    <xf numFmtId="2" fontId="0" fillId="2" borderId="0" xfId="0" applyNumberFormat="1" applyFont="1" applyFill="1"/>
    <xf numFmtId="3" fontId="4" fillId="2" borderId="0" xfId="0" applyNumberFormat="1" applyFont="1" applyFill="1"/>
    <xf numFmtId="0" fontId="0" fillId="0" borderId="0" xfId="0" applyFont="1"/>
    <xf numFmtId="2" fontId="0" fillId="0" borderId="0" xfId="0" applyNumberFormat="1" applyFont="1"/>
    <xf numFmtId="3" fontId="4" fillId="0" borderId="0" xfId="0" applyNumberFormat="1" applyFont="1"/>
    <xf numFmtId="0" fontId="0" fillId="2" borderId="0" xfId="0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2" fontId="0" fillId="0" borderId="0" xfId="0" applyNumberFormat="1" applyAlignment="1">
      <alignment horizontal="right"/>
    </xf>
    <xf numFmtId="4" fontId="0" fillId="0" borderId="0" xfId="0" applyNumberFormat="1"/>
    <xf numFmtId="4" fontId="0" fillId="2" borderId="0" xfId="0" applyNumberFormat="1" applyFill="1"/>
    <xf numFmtId="4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 wrapText="1"/>
    </xf>
    <xf numFmtId="3" fontId="7" fillId="0" borderId="0" xfId="0" applyNumberFormat="1" applyFont="1"/>
    <xf numFmtId="3" fontId="7" fillId="2" borderId="0" xfId="0" applyNumberFormat="1" applyFont="1" applyFill="1"/>
    <xf numFmtId="164" fontId="0" fillId="0" borderId="0" xfId="5" applyNumberFormat="1" applyFont="1"/>
    <xf numFmtId="164" fontId="0" fillId="2" borderId="0" xfId="5" applyNumberFormat="1" applyFont="1" applyFill="1"/>
    <xf numFmtId="164" fontId="0" fillId="0" borderId="0" xfId="0" applyNumberFormat="1"/>
    <xf numFmtId="0" fontId="0" fillId="0" borderId="0" xfId="0" applyNumberFormat="1"/>
    <xf numFmtId="0" fontId="0" fillId="2" borderId="0" xfId="0" applyNumberFormat="1" applyFill="1"/>
    <xf numFmtId="3" fontId="0" fillId="0" borderId="0" xfId="0" applyNumberFormat="1" applyFill="1"/>
    <xf numFmtId="3" fontId="4" fillId="0" borderId="0" xfId="0" applyNumberFormat="1" applyFont="1" applyFill="1"/>
  </cellXfs>
  <cellStyles count="6">
    <cellStyle name="Comma" xfId="5" builtinId="3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35"/>
  <sheetViews>
    <sheetView tabSelected="1" zoomScaleNormal="100" zoomScalePageLayoutView="110" workbookViewId="0">
      <pane xSplit="2" topLeftCell="C1" activePane="topRight" state="frozen"/>
      <selection pane="topRight"/>
    </sheetView>
  </sheetViews>
  <sheetFormatPr defaultColWidth="8.85546875" defaultRowHeight="15" x14ac:dyDescent="0.25"/>
  <cols>
    <col min="1" max="1" width="34" customWidth="1"/>
    <col min="2" max="2" width="16.28515625" customWidth="1"/>
    <col min="3" max="3" width="11.42578125" bestFit="1" customWidth="1"/>
    <col min="4" max="4" width="13.42578125" style="1" bestFit="1" customWidth="1"/>
    <col min="5" max="5" width="16.140625" bestFit="1" customWidth="1"/>
    <col min="6" max="6" width="12.28515625" bestFit="1" customWidth="1"/>
    <col min="7" max="7" width="11.42578125" style="2" bestFit="1" customWidth="1"/>
    <col min="8" max="8" width="13.42578125" style="1" bestFit="1" customWidth="1"/>
    <col min="9" max="9" width="16.140625" bestFit="1" customWidth="1"/>
    <col min="10" max="10" width="12.28515625" bestFit="1" customWidth="1"/>
    <col min="11" max="11" width="11.42578125" bestFit="1" customWidth="1"/>
    <col min="12" max="12" width="13.42578125" style="1" bestFit="1" customWidth="1"/>
    <col min="13" max="13" width="16.140625" bestFit="1" customWidth="1"/>
    <col min="14" max="14" width="12.28515625" bestFit="1" customWidth="1"/>
    <col min="15" max="15" width="11.42578125" bestFit="1" customWidth="1"/>
    <col min="16" max="16" width="13.42578125" style="1" bestFit="1" customWidth="1"/>
    <col min="17" max="17" width="16.140625" bestFit="1" customWidth="1"/>
    <col min="18" max="18" width="12.28515625" bestFit="1" customWidth="1"/>
    <col min="19" max="19" width="11.42578125" bestFit="1" customWidth="1"/>
    <col min="20" max="20" width="13.42578125" style="1" bestFit="1" customWidth="1"/>
    <col min="21" max="21" width="16.140625" bestFit="1" customWidth="1"/>
    <col min="22" max="22" width="12.28515625" bestFit="1" customWidth="1"/>
    <col min="23" max="23" width="11.42578125" bestFit="1" customWidth="1"/>
    <col min="24" max="24" width="13.42578125" style="1" bestFit="1" customWidth="1"/>
    <col min="25" max="25" width="16.140625" bestFit="1" customWidth="1"/>
    <col min="26" max="26" width="12.28515625" bestFit="1" customWidth="1"/>
    <col min="27" max="50" width="12.28515625" customWidth="1"/>
    <col min="51" max="51" width="11.42578125" bestFit="1" customWidth="1"/>
    <col min="52" max="52" width="13.42578125" style="1" bestFit="1" customWidth="1"/>
    <col min="53" max="53" width="16.140625" bestFit="1" customWidth="1"/>
    <col min="54" max="54" width="12.28515625" bestFit="1" customWidth="1"/>
    <col min="55" max="55" width="11.42578125" bestFit="1" customWidth="1"/>
    <col min="56" max="56" width="13.42578125" style="1" bestFit="1" customWidth="1"/>
    <col min="57" max="57" width="16.140625" bestFit="1" customWidth="1"/>
    <col min="58" max="58" width="12.28515625" bestFit="1" customWidth="1"/>
    <col min="59" max="59" width="11.42578125" bestFit="1" customWidth="1"/>
    <col min="60" max="60" width="13.42578125" style="1" bestFit="1" customWidth="1"/>
    <col min="61" max="61" width="16.140625" bestFit="1" customWidth="1"/>
    <col min="62" max="62" width="12.28515625" bestFit="1" customWidth="1"/>
    <col min="63" max="63" width="11.42578125" bestFit="1" customWidth="1"/>
    <col min="64" max="64" width="13.42578125" style="1" bestFit="1" customWidth="1"/>
    <col min="65" max="65" width="16.140625" bestFit="1" customWidth="1"/>
    <col min="66" max="66" width="12.28515625" bestFit="1" customWidth="1"/>
    <col min="67" max="67" width="11.42578125" bestFit="1" customWidth="1"/>
    <col min="68" max="68" width="13.42578125" style="1" bestFit="1" customWidth="1"/>
    <col min="69" max="69" width="16.140625" bestFit="1" customWidth="1"/>
    <col min="70" max="70" width="12.28515625" bestFit="1" customWidth="1"/>
    <col min="71" max="71" width="11.42578125" bestFit="1" customWidth="1"/>
    <col min="72" max="72" width="13.42578125" style="1" bestFit="1" customWidth="1"/>
    <col min="73" max="73" width="16.140625" bestFit="1" customWidth="1"/>
    <col min="74" max="74" width="12.28515625" bestFit="1" customWidth="1"/>
    <col min="75" max="75" width="11.42578125" bestFit="1" customWidth="1"/>
    <col min="76" max="76" width="13.42578125" style="1" bestFit="1" customWidth="1"/>
    <col min="77" max="77" width="16.140625" bestFit="1" customWidth="1"/>
    <col min="78" max="78" width="12.28515625" bestFit="1" customWidth="1"/>
    <col min="79" max="79" width="11.42578125" style="26" bestFit="1" customWidth="1"/>
    <col min="80" max="80" width="13.42578125" bestFit="1" customWidth="1"/>
    <col min="81" max="81" width="16.140625" customWidth="1"/>
    <col min="82" max="82" width="12.28515625" bestFit="1" customWidth="1"/>
    <col min="83" max="83" width="11.42578125" bestFit="1" customWidth="1"/>
    <col min="84" max="84" width="13.42578125" bestFit="1" customWidth="1"/>
    <col min="85" max="85" width="16.140625" customWidth="1"/>
    <col min="86" max="86" width="12.28515625" customWidth="1"/>
    <col min="89" max="89" width="16.140625" customWidth="1"/>
    <col min="90" max="90" width="12.28515625" customWidth="1"/>
    <col min="91" max="91" width="10" bestFit="1" customWidth="1"/>
    <col min="92" max="92" width="13.140625" bestFit="1" customWidth="1"/>
    <col min="93" max="93" width="8.28515625" bestFit="1" customWidth="1"/>
    <col min="94" max="94" width="10.7109375" customWidth="1"/>
    <col min="98" max="98" width="11.140625" bestFit="1" customWidth="1"/>
  </cols>
  <sheetData>
    <row r="1" spans="1:98" ht="60" x14ac:dyDescent="0.25">
      <c r="A1" t="s">
        <v>52</v>
      </c>
      <c r="B1" s="22"/>
      <c r="C1" s="23" t="s">
        <v>51</v>
      </c>
      <c r="D1" s="23" t="s">
        <v>50</v>
      </c>
      <c r="E1" s="22" t="s">
        <v>55</v>
      </c>
      <c r="F1" s="22" t="s">
        <v>49</v>
      </c>
      <c r="G1" s="25" t="s">
        <v>48</v>
      </c>
      <c r="H1" s="23" t="s">
        <v>47</v>
      </c>
      <c r="I1" s="22" t="s">
        <v>56</v>
      </c>
      <c r="J1" s="22" t="s">
        <v>46</v>
      </c>
      <c r="K1" s="23" t="s">
        <v>45</v>
      </c>
      <c r="L1" s="23" t="s">
        <v>44</v>
      </c>
      <c r="M1" s="22" t="s">
        <v>57</v>
      </c>
      <c r="N1" s="22" t="s">
        <v>43</v>
      </c>
      <c r="O1" s="23" t="s">
        <v>42</v>
      </c>
      <c r="P1" s="23" t="s">
        <v>41</v>
      </c>
      <c r="Q1" s="24" t="s">
        <v>58</v>
      </c>
      <c r="R1" s="22" t="s">
        <v>40</v>
      </c>
      <c r="S1" s="23" t="s">
        <v>39</v>
      </c>
      <c r="T1" s="23" t="s">
        <v>38</v>
      </c>
      <c r="U1" s="24" t="s">
        <v>59</v>
      </c>
      <c r="V1" s="22" t="s">
        <v>37</v>
      </c>
      <c r="W1" s="23" t="s">
        <v>36</v>
      </c>
      <c r="X1" s="23" t="s">
        <v>35</v>
      </c>
      <c r="Y1" s="22" t="s">
        <v>60</v>
      </c>
      <c r="Z1" s="22" t="s">
        <v>34</v>
      </c>
      <c r="AA1" s="23" t="s">
        <v>33</v>
      </c>
      <c r="AB1" s="23" t="s">
        <v>32</v>
      </c>
      <c r="AC1" s="22" t="s">
        <v>61</v>
      </c>
      <c r="AD1" s="22" t="s">
        <v>31</v>
      </c>
      <c r="AE1" s="23" t="s">
        <v>30</v>
      </c>
      <c r="AF1" s="23" t="s">
        <v>29</v>
      </c>
      <c r="AG1" s="22" t="s">
        <v>62</v>
      </c>
      <c r="AH1" s="22" t="s">
        <v>28</v>
      </c>
      <c r="AI1" s="23" t="s">
        <v>27</v>
      </c>
      <c r="AJ1" s="23" t="s">
        <v>26</v>
      </c>
      <c r="AK1" s="22" t="s">
        <v>63</v>
      </c>
      <c r="AL1" s="22" t="s">
        <v>25</v>
      </c>
      <c r="AM1" s="23" t="s">
        <v>24</v>
      </c>
      <c r="AN1" s="23" t="s">
        <v>23</v>
      </c>
      <c r="AO1" s="22" t="s">
        <v>64</v>
      </c>
      <c r="AP1" s="22" t="s">
        <v>22</v>
      </c>
      <c r="AQ1" s="23" t="s">
        <v>21</v>
      </c>
      <c r="AR1" s="23" t="s">
        <v>20</v>
      </c>
      <c r="AS1" s="22" t="s">
        <v>65</v>
      </c>
      <c r="AT1" s="22" t="s">
        <v>19</v>
      </c>
      <c r="AU1" s="23" t="s">
        <v>18</v>
      </c>
      <c r="AV1" s="23" t="s">
        <v>17</v>
      </c>
      <c r="AW1" s="24" t="s">
        <v>66</v>
      </c>
      <c r="AX1" s="22" t="s">
        <v>16</v>
      </c>
      <c r="AY1" s="23" t="s">
        <v>15</v>
      </c>
      <c r="AZ1" s="23" t="s">
        <v>14</v>
      </c>
      <c r="BA1" s="22" t="s">
        <v>67</v>
      </c>
      <c r="BB1" s="22" t="s">
        <v>13</v>
      </c>
      <c r="BC1" s="28" t="s">
        <v>53</v>
      </c>
      <c r="BD1" s="23" t="s">
        <v>54</v>
      </c>
      <c r="BE1" s="22" t="s">
        <v>69</v>
      </c>
      <c r="BF1" s="22" t="s">
        <v>68</v>
      </c>
      <c r="BG1" s="28" t="s">
        <v>70</v>
      </c>
      <c r="BH1" s="23" t="s">
        <v>71</v>
      </c>
      <c r="BI1" s="22" t="s">
        <v>72</v>
      </c>
      <c r="BJ1" s="22" t="s">
        <v>73</v>
      </c>
      <c r="BK1" s="29" t="s">
        <v>74</v>
      </c>
      <c r="BL1" s="24" t="s">
        <v>75</v>
      </c>
      <c r="BM1" s="24" t="s">
        <v>77</v>
      </c>
      <c r="BN1" s="24" t="s">
        <v>76</v>
      </c>
      <c r="BO1" s="29" t="s">
        <v>78</v>
      </c>
      <c r="BP1" s="24" t="s">
        <v>79</v>
      </c>
      <c r="BQ1" s="24" t="s">
        <v>83</v>
      </c>
      <c r="BR1" s="24" t="s">
        <v>84</v>
      </c>
      <c r="BS1" s="29" t="s">
        <v>80</v>
      </c>
      <c r="BT1" s="24" t="s">
        <v>81</v>
      </c>
      <c r="BU1" s="24" t="s">
        <v>82</v>
      </c>
      <c r="BV1" s="24" t="s">
        <v>85</v>
      </c>
      <c r="BX1"/>
      <c r="CA1"/>
    </row>
    <row r="2" spans="1:98" s="9" customFormat="1" x14ac:dyDescent="0.25">
      <c r="A2" s="9" t="s">
        <v>12</v>
      </c>
      <c r="B2" s="10">
        <v>150000</v>
      </c>
      <c r="C2" s="12">
        <v>8.49</v>
      </c>
      <c r="D2" s="10">
        <f t="shared" ref="D2:D10" si="0">B2*(1+(C2/100))</f>
        <v>162735</v>
      </c>
      <c r="E2" s="11">
        <v>63290</v>
      </c>
      <c r="F2" s="17">
        <f t="shared" ref="F2:F10" si="1">D2+E2</f>
        <v>226025</v>
      </c>
      <c r="G2" s="16">
        <v>8.4700000000000006</v>
      </c>
      <c r="H2" s="15">
        <f t="shared" ref="H2:H10" si="2">F2*(1+(G2/100))</f>
        <v>245169.3175</v>
      </c>
      <c r="I2" s="13">
        <v>-61800</v>
      </c>
      <c r="J2" s="15">
        <v>183369</v>
      </c>
      <c r="K2" s="16">
        <v>5.32</v>
      </c>
      <c r="L2" s="15">
        <f t="shared" ref="L2:L10" si="3">J2*(1+(K2/100))</f>
        <v>193124.23079999999</v>
      </c>
      <c r="M2" s="13">
        <v>-36283</v>
      </c>
      <c r="N2" s="17">
        <v>156841</v>
      </c>
      <c r="O2" s="16">
        <v>3.72</v>
      </c>
      <c r="P2" s="15">
        <f t="shared" ref="P2:P10" si="4">N2*(1+(O2/100))</f>
        <v>162675.4852</v>
      </c>
      <c r="Q2" s="11">
        <v>204254</v>
      </c>
      <c r="R2" s="15">
        <v>366929</v>
      </c>
      <c r="S2" s="16">
        <v>1.49</v>
      </c>
      <c r="T2" s="15">
        <f t="shared" ref="T2:T10" si="5">R2*(1+(S2/100))</f>
        <v>372396.24209999997</v>
      </c>
      <c r="U2" s="11">
        <v>134051</v>
      </c>
      <c r="V2" s="15">
        <v>506447</v>
      </c>
      <c r="W2" s="16">
        <v>1.74</v>
      </c>
      <c r="X2" s="15">
        <f t="shared" ref="X2:X10" si="6">V2*(1+(W2/100))</f>
        <v>515259.17780000006</v>
      </c>
      <c r="Y2" s="13">
        <v>-8098</v>
      </c>
      <c r="Z2" s="15">
        <v>507161</v>
      </c>
      <c r="AA2" s="16">
        <v>4.38</v>
      </c>
      <c r="AB2" s="15">
        <f t="shared" ref="AB2:AB10" si="7">Z2*(1+(AA2/100))</f>
        <v>529374.65179999999</v>
      </c>
      <c r="AC2" s="11">
        <v>138418</v>
      </c>
      <c r="AD2" s="10">
        <f>AB2+AC2</f>
        <v>667792.65179999999</v>
      </c>
      <c r="AE2" s="12">
        <v>5.48</v>
      </c>
      <c r="AF2" s="10">
        <f t="shared" ref="AF2:AF10" si="8">AD2*(1+(AE2/100))</f>
        <v>704387.68911863992</v>
      </c>
      <c r="AG2" s="11">
        <v>46983</v>
      </c>
      <c r="AH2" s="10">
        <v>749958</v>
      </c>
      <c r="AI2" s="12">
        <v>1.23</v>
      </c>
      <c r="AJ2" s="10">
        <f t="shared" ref="AJ2:AJ10" si="9">AH2*(1+(AI2/100))</f>
        <v>759182.48340000003</v>
      </c>
      <c r="AK2" s="13">
        <v>-398282</v>
      </c>
      <c r="AL2" s="10">
        <f>AJ2+AK2</f>
        <v>360900.48340000003</v>
      </c>
      <c r="AM2" s="12">
        <v>9</v>
      </c>
      <c r="AN2" s="10">
        <f t="shared" ref="AN2:AN10" si="10">AL2*(1+(AM2/100))</f>
        <v>393381.52690600004</v>
      </c>
      <c r="AO2" s="11">
        <v>257888</v>
      </c>
      <c r="AP2" s="10">
        <f>AN2+AO2</f>
        <v>651269.52690599998</v>
      </c>
      <c r="AQ2" s="12">
        <v>3.13</v>
      </c>
      <c r="AR2" s="10">
        <f t="shared" ref="AR2:AR10" si="11">AP2*(1+(AQ2/100))</f>
        <v>671654.26309815783</v>
      </c>
      <c r="AS2" s="11">
        <v>65568</v>
      </c>
      <c r="AT2" s="10">
        <f>AR2+AS2</f>
        <v>737222.26309815783</v>
      </c>
      <c r="AU2" s="12">
        <v>1.46</v>
      </c>
      <c r="AV2" s="10">
        <f t="shared" ref="AV2:AV10" si="12">AT2*(1+(AU2/100))</f>
        <v>747985.70813939092</v>
      </c>
      <c r="AW2" s="13">
        <v>-58395</v>
      </c>
      <c r="AX2" s="10">
        <f>AV2+AW2</f>
        <v>689590.70813939092</v>
      </c>
      <c r="AY2" s="12">
        <v>2.86</v>
      </c>
      <c r="AZ2" s="10">
        <f t="shared" ref="AZ2:AZ10" si="13">AX2*(1+(AY2/100))</f>
        <v>709313.00239217747</v>
      </c>
      <c r="BA2" s="11">
        <v>88685</v>
      </c>
      <c r="BB2" s="10">
        <f>AZ2+BA2</f>
        <v>797998.00239217747</v>
      </c>
      <c r="BC2" s="27">
        <v>0.3</v>
      </c>
      <c r="BD2" s="10">
        <f t="shared" ref="BD2:BD10" si="14">BB2*(1+(BC2/100))</f>
        <v>800391.99639935396</v>
      </c>
      <c r="BE2" s="11">
        <v>92985</v>
      </c>
      <c r="BF2" s="10">
        <f>BD2+BE2</f>
        <v>893376.99639935396</v>
      </c>
      <c r="BG2" s="27">
        <v>0.6</v>
      </c>
      <c r="BH2" s="10">
        <f t="shared" ref="BH2:BH10" si="15">BF2*(1+(BG2/100))</f>
        <v>898737.25837775005</v>
      </c>
      <c r="BI2" s="13">
        <v>-42327</v>
      </c>
      <c r="BJ2" s="10">
        <f>BH2+BI2</f>
        <v>856410.25837775005</v>
      </c>
      <c r="BK2" s="12">
        <v>0.6</v>
      </c>
      <c r="BL2" s="10">
        <f t="shared" ref="BL2:BL10" si="16">BJ2*(1+(BK2/100))</f>
        <v>861548.71992801654</v>
      </c>
      <c r="BM2" s="13">
        <v>-127753</v>
      </c>
      <c r="BN2" s="10">
        <f>BL2+BM2</f>
        <v>733795.71992801654</v>
      </c>
      <c r="BO2" s="36">
        <v>1.58</v>
      </c>
      <c r="BP2" s="33">
        <f t="shared" ref="BP2:BP10" si="17">BN2*(1+(BO2/100))</f>
        <v>745389.69230287918</v>
      </c>
      <c r="BQ2" s="11">
        <v>8675</v>
      </c>
      <c r="BR2" s="15">
        <f>BP2+BQ2</f>
        <v>754064.69230287918</v>
      </c>
      <c r="BS2" s="12">
        <v>1.33</v>
      </c>
      <c r="BT2" s="10">
        <f t="shared" ref="BT2:BT7" si="18">BR2*(1+(BS2/100))</f>
        <v>764093.75271050748</v>
      </c>
      <c r="BU2" s="11">
        <v>77474</v>
      </c>
      <c r="BV2" s="33">
        <f>BT2+BU2</f>
        <v>841567.75271050748</v>
      </c>
      <c r="BW2" s="10"/>
    </row>
    <row r="3" spans="1:98" x14ac:dyDescent="0.25">
      <c r="A3" t="s">
        <v>11</v>
      </c>
      <c r="B3" s="38">
        <v>250000</v>
      </c>
      <c r="C3" s="2">
        <v>11.34</v>
      </c>
      <c r="D3" s="1">
        <f t="shared" si="0"/>
        <v>278350</v>
      </c>
      <c r="E3" s="6">
        <v>-28350</v>
      </c>
      <c r="F3" s="20">
        <f t="shared" si="1"/>
        <v>250000</v>
      </c>
      <c r="G3" s="19">
        <v>9.0299999999999994</v>
      </c>
      <c r="H3" s="7">
        <f t="shared" si="2"/>
        <v>272575</v>
      </c>
      <c r="I3" s="6"/>
      <c r="J3" s="7">
        <v>272575</v>
      </c>
      <c r="K3" s="19">
        <v>10.63</v>
      </c>
      <c r="L3" s="7">
        <f t="shared" si="3"/>
        <v>301549.72250000003</v>
      </c>
      <c r="M3" s="6">
        <v>-51550</v>
      </c>
      <c r="N3" s="20">
        <v>250000</v>
      </c>
      <c r="O3" s="19">
        <v>5.3</v>
      </c>
      <c r="P3" s="7">
        <f t="shared" si="4"/>
        <v>263250</v>
      </c>
      <c r="Q3" s="7"/>
      <c r="R3" s="7">
        <v>263250</v>
      </c>
      <c r="S3" s="19">
        <v>5.47</v>
      </c>
      <c r="T3" s="7">
        <f t="shared" si="5"/>
        <v>277649.77499999997</v>
      </c>
      <c r="U3" s="6">
        <v>-27650</v>
      </c>
      <c r="V3" s="7">
        <v>250000</v>
      </c>
      <c r="W3" s="19">
        <v>2.57</v>
      </c>
      <c r="X3" s="7">
        <f t="shared" si="6"/>
        <v>256425</v>
      </c>
      <c r="Z3" s="7">
        <v>256425</v>
      </c>
      <c r="AA3" s="19">
        <v>3.91</v>
      </c>
      <c r="AB3" s="7">
        <f t="shared" si="7"/>
        <v>266451.21749999997</v>
      </c>
      <c r="AD3" s="1">
        <v>266451</v>
      </c>
      <c r="AE3" s="2">
        <v>8.69</v>
      </c>
      <c r="AF3" s="1">
        <f t="shared" si="8"/>
        <v>289605.5919</v>
      </c>
      <c r="AG3" s="6">
        <v>-39606</v>
      </c>
      <c r="AH3" s="1">
        <v>250000</v>
      </c>
      <c r="AI3" s="2">
        <v>3.34</v>
      </c>
      <c r="AJ3" s="1">
        <f t="shared" si="9"/>
        <v>258350.00000000003</v>
      </c>
      <c r="AK3" s="6"/>
      <c r="AL3" s="1">
        <v>258350</v>
      </c>
      <c r="AM3" s="2">
        <v>13.84</v>
      </c>
      <c r="AN3" s="1">
        <f t="shared" si="10"/>
        <v>294105.64</v>
      </c>
      <c r="AO3" s="6">
        <v>-44106</v>
      </c>
      <c r="AP3" s="1">
        <v>250000</v>
      </c>
      <c r="AQ3" s="2">
        <v>7.96</v>
      </c>
      <c r="AR3" s="1">
        <f t="shared" si="11"/>
        <v>269900</v>
      </c>
      <c r="AS3" s="1"/>
      <c r="AT3" s="1">
        <v>269900</v>
      </c>
      <c r="AU3" s="2">
        <v>3.48</v>
      </c>
      <c r="AV3" s="1">
        <f t="shared" si="12"/>
        <v>279292.51999999996</v>
      </c>
      <c r="AW3" s="6">
        <v>-29293</v>
      </c>
      <c r="AX3" s="1">
        <v>250000</v>
      </c>
      <c r="AY3" s="2">
        <v>9.32</v>
      </c>
      <c r="AZ3" s="1">
        <f t="shared" si="13"/>
        <v>273300</v>
      </c>
      <c r="BA3" s="1"/>
      <c r="BB3" s="1">
        <v>273300</v>
      </c>
      <c r="BC3" s="26">
        <v>-1.46</v>
      </c>
      <c r="BD3" s="1">
        <f t="shared" si="14"/>
        <v>269309.82</v>
      </c>
      <c r="BE3" s="3"/>
      <c r="BF3" s="1">
        <v>269310</v>
      </c>
      <c r="BG3" s="26">
        <v>4.78</v>
      </c>
      <c r="BH3" s="1">
        <f t="shared" si="15"/>
        <v>282183.01800000004</v>
      </c>
      <c r="BI3" s="6">
        <v>-32183</v>
      </c>
      <c r="BJ3" s="1">
        <v>250000</v>
      </c>
      <c r="BK3" s="2">
        <v>0.23</v>
      </c>
      <c r="BL3" s="1">
        <f t="shared" si="16"/>
        <v>250575</v>
      </c>
      <c r="BN3" s="1">
        <v>250575</v>
      </c>
      <c r="BO3" s="35">
        <v>3.24</v>
      </c>
      <c r="BP3" s="32">
        <f t="shared" si="17"/>
        <v>258693.63</v>
      </c>
      <c r="BR3" s="7">
        <v>258694</v>
      </c>
      <c r="BS3" s="2">
        <v>4.9000000000000004</v>
      </c>
      <c r="BT3" s="1">
        <f t="shared" si="18"/>
        <v>271370.00599999999</v>
      </c>
      <c r="BV3" s="32">
        <v>271370</v>
      </c>
      <c r="BX3"/>
      <c r="CA3"/>
    </row>
    <row r="4" spans="1:98" s="9" customFormat="1" x14ac:dyDescent="0.25">
      <c r="A4" s="9" t="s">
        <v>10</v>
      </c>
      <c r="B4" s="10">
        <v>100000</v>
      </c>
      <c r="C4" s="12">
        <v>13.48</v>
      </c>
      <c r="D4" s="10">
        <f t="shared" si="0"/>
        <v>113480</v>
      </c>
      <c r="E4" s="13">
        <v>-13480</v>
      </c>
      <c r="F4" s="17">
        <f t="shared" si="1"/>
        <v>100000</v>
      </c>
      <c r="G4" s="16">
        <v>8.6999999999999993</v>
      </c>
      <c r="H4" s="15">
        <f t="shared" si="2"/>
        <v>108700</v>
      </c>
      <c r="I4" s="13"/>
      <c r="J4" s="15">
        <v>108700</v>
      </c>
      <c r="K4" s="16">
        <v>17.059999999999999</v>
      </c>
      <c r="L4" s="15">
        <f t="shared" si="3"/>
        <v>127244.21999999999</v>
      </c>
      <c r="M4" s="13">
        <v>-27244</v>
      </c>
      <c r="N4" s="17">
        <v>100000</v>
      </c>
      <c r="O4" s="16">
        <v>8.5</v>
      </c>
      <c r="P4" s="15">
        <f t="shared" si="4"/>
        <v>108500</v>
      </c>
      <c r="Q4" s="13"/>
      <c r="R4" s="15">
        <v>108500</v>
      </c>
      <c r="S4" s="16">
        <v>9.19</v>
      </c>
      <c r="T4" s="15">
        <f t="shared" si="5"/>
        <v>118471.15000000001</v>
      </c>
      <c r="U4" s="13">
        <v>-18471</v>
      </c>
      <c r="V4" s="15">
        <v>100000</v>
      </c>
      <c r="W4" s="16">
        <v>2.64</v>
      </c>
      <c r="X4" s="15">
        <f t="shared" si="6"/>
        <v>102640</v>
      </c>
      <c r="Y4" s="13"/>
      <c r="Z4" s="15">
        <v>102640</v>
      </c>
      <c r="AA4" s="16">
        <v>0.28000000000000003</v>
      </c>
      <c r="AB4" s="15">
        <f t="shared" si="7"/>
        <v>102927.39199999999</v>
      </c>
      <c r="AC4" s="13"/>
      <c r="AD4" s="10">
        <v>102927</v>
      </c>
      <c r="AE4" s="12">
        <v>11.59</v>
      </c>
      <c r="AF4" s="10">
        <f t="shared" si="8"/>
        <v>114856.23929999999</v>
      </c>
      <c r="AG4" s="13">
        <v>-14856</v>
      </c>
      <c r="AH4" s="10">
        <v>100000</v>
      </c>
      <c r="AI4" s="12">
        <v>-6.42</v>
      </c>
      <c r="AJ4" s="10">
        <f t="shared" si="9"/>
        <v>93580</v>
      </c>
      <c r="AK4" s="11">
        <v>6420</v>
      </c>
      <c r="AL4" s="10">
        <v>100000</v>
      </c>
      <c r="AM4" s="12">
        <v>18.96</v>
      </c>
      <c r="AN4" s="10">
        <f t="shared" si="10"/>
        <v>118960</v>
      </c>
      <c r="AO4" s="13">
        <v>-18960</v>
      </c>
      <c r="AP4" s="10">
        <v>100000</v>
      </c>
      <c r="AQ4" s="12">
        <v>7.81</v>
      </c>
      <c r="AR4" s="10">
        <f t="shared" si="11"/>
        <v>107810</v>
      </c>
      <c r="AS4" s="10"/>
      <c r="AT4" s="10">
        <v>107810</v>
      </c>
      <c r="AU4" s="12">
        <v>11.57</v>
      </c>
      <c r="AV4" s="10">
        <f t="shared" si="12"/>
        <v>120283.61699999998</v>
      </c>
      <c r="AW4" s="13">
        <v>-20284</v>
      </c>
      <c r="AX4" s="10">
        <v>100000</v>
      </c>
      <c r="AY4" s="12">
        <v>9.25</v>
      </c>
      <c r="AZ4" s="10">
        <f t="shared" si="13"/>
        <v>109250</v>
      </c>
      <c r="BB4" s="10">
        <v>109250</v>
      </c>
      <c r="BC4" s="27">
        <v>-9.0500000000000007</v>
      </c>
      <c r="BD4" s="10">
        <f t="shared" si="14"/>
        <v>99362.875</v>
      </c>
      <c r="BE4" s="11">
        <v>637</v>
      </c>
      <c r="BF4" s="10">
        <v>100000</v>
      </c>
      <c r="BG4" s="27">
        <v>3.42</v>
      </c>
      <c r="BH4" s="10">
        <f t="shared" si="15"/>
        <v>103420</v>
      </c>
      <c r="BI4" s="11"/>
      <c r="BJ4" s="10">
        <v>103420</v>
      </c>
      <c r="BK4" s="12">
        <v>-2.75</v>
      </c>
      <c r="BL4" s="10">
        <f t="shared" si="16"/>
        <v>100575.95</v>
      </c>
      <c r="BN4" s="10">
        <v>100576</v>
      </c>
      <c r="BO4" s="36">
        <v>5.04</v>
      </c>
      <c r="BP4" s="33">
        <f t="shared" si="17"/>
        <v>105645.0304</v>
      </c>
      <c r="BR4" s="15">
        <v>105645</v>
      </c>
      <c r="BS4" s="12">
        <v>3.92</v>
      </c>
      <c r="BT4" s="10">
        <f t="shared" si="18"/>
        <v>109786.28399999999</v>
      </c>
      <c r="BV4" s="33">
        <v>109786</v>
      </c>
    </row>
    <row r="5" spans="1:98" x14ac:dyDescent="0.25">
      <c r="A5" t="s">
        <v>9</v>
      </c>
      <c r="B5" s="37">
        <v>100000</v>
      </c>
      <c r="C5" s="2">
        <v>16.170000000000002</v>
      </c>
      <c r="D5" s="1">
        <f t="shared" si="0"/>
        <v>116170</v>
      </c>
      <c r="E5" s="6">
        <v>-16170</v>
      </c>
      <c r="F5" s="20">
        <f t="shared" si="1"/>
        <v>100000</v>
      </c>
      <c r="G5" s="19">
        <v>7.39</v>
      </c>
      <c r="H5" s="7">
        <f t="shared" si="2"/>
        <v>107390.00000000001</v>
      </c>
      <c r="J5" s="7">
        <v>107390</v>
      </c>
      <c r="K5" s="19">
        <v>4.6399999999999997</v>
      </c>
      <c r="L5" s="7">
        <f t="shared" si="3"/>
        <v>112372.89599999999</v>
      </c>
      <c r="M5" s="6">
        <v>-12373</v>
      </c>
      <c r="N5" s="20">
        <v>100000</v>
      </c>
      <c r="O5" s="19">
        <v>9.66</v>
      </c>
      <c r="P5" s="7">
        <f t="shared" si="4"/>
        <v>109660</v>
      </c>
      <c r="Q5" s="18"/>
      <c r="R5" s="7">
        <v>109660</v>
      </c>
      <c r="S5" s="19">
        <v>7.57</v>
      </c>
      <c r="T5" s="7">
        <f t="shared" si="5"/>
        <v>117961.26200000002</v>
      </c>
      <c r="U5" s="6">
        <v>-17961</v>
      </c>
      <c r="V5" s="7">
        <v>100000</v>
      </c>
      <c r="W5" s="19">
        <v>3.48</v>
      </c>
      <c r="X5" s="7">
        <f t="shared" si="6"/>
        <v>103480</v>
      </c>
      <c r="Z5" s="7">
        <v>103480</v>
      </c>
      <c r="AA5" s="19">
        <v>11.28</v>
      </c>
      <c r="AB5" s="7">
        <f t="shared" si="7"/>
        <v>115152.54399999999</v>
      </c>
      <c r="AC5" s="6">
        <v>-15153</v>
      </c>
      <c r="AD5" s="1">
        <v>100000</v>
      </c>
      <c r="AE5" s="2">
        <v>5.61</v>
      </c>
      <c r="AF5" s="1">
        <f t="shared" si="8"/>
        <v>105610</v>
      </c>
      <c r="AH5" s="1">
        <v>105610</v>
      </c>
      <c r="AI5" s="2">
        <v>-9.84</v>
      </c>
      <c r="AJ5" s="1">
        <f t="shared" si="9"/>
        <v>95217.975999999995</v>
      </c>
      <c r="AK5" s="3">
        <v>4782</v>
      </c>
      <c r="AL5" s="1">
        <v>100000</v>
      </c>
      <c r="AM5" s="2">
        <v>16.02</v>
      </c>
      <c r="AN5" s="1">
        <f t="shared" si="10"/>
        <v>116020.00000000001</v>
      </c>
      <c r="AO5" s="6">
        <v>-16020</v>
      </c>
      <c r="AP5" s="1">
        <v>100000</v>
      </c>
      <c r="AQ5" s="2">
        <v>10.65</v>
      </c>
      <c r="AR5" s="1">
        <f t="shared" si="11"/>
        <v>110650</v>
      </c>
      <c r="AS5" s="6">
        <v>-10650</v>
      </c>
      <c r="AT5" s="1">
        <v>100000</v>
      </c>
      <c r="AU5" s="2">
        <v>9.6300000000000008</v>
      </c>
      <c r="AV5" s="1">
        <f t="shared" si="12"/>
        <v>109630</v>
      </c>
      <c r="AW5" s="6"/>
      <c r="AX5" s="1">
        <v>109630</v>
      </c>
      <c r="AY5" s="2">
        <v>10.06</v>
      </c>
      <c r="AZ5" s="1">
        <f t="shared" si="13"/>
        <v>120658.77800000001</v>
      </c>
      <c r="BA5" s="6">
        <v>-20659</v>
      </c>
      <c r="BB5" s="1">
        <v>100000</v>
      </c>
      <c r="BC5" s="26">
        <v>9.19</v>
      </c>
      <c r="BD5" s="1">
        <f t="shared" si="14"/>
        <v>109190.00000000001</v>
      </c>
      <c r="BE5" s="1"/>
      <c r="BF5" s="1">
        <v>109190</v>
      </c>
      <c r="BG5" s="26">
        <v>8.07</v>
      </c>
      <c r="BH5" s="1">
        <f t="shared" si="15"/>
        <v>118001.633</v>
      </c>
      <c r="BI5" s="6">
        <v>-18002</v>
      </c>
      <c r="BJ5" s="1">
        <v>100000</v>
      </c>
      <c r="BK5" s="2">
        <v>1.28</v>
      </c>
      <c r="BL5" s="1">
        <f t="shared" si="16"/>
        <v>101279.99999999999</v>
      </c>
      <c r="BN5" s="1">
        <v>101280</v>
      </c>
      <c r="BO5" s="35">
        <v>8.08</v>
      </c>
      <c r="BP5" s="32">
        <f t="shared" si="17"/>
        <v>109463.424</v>
      </c>
      <c r="BR5" s="7">
        <v>109463</v>
      </c>
      <c r="BS5" s="2">
        <v>10.199999999999999</v>
      </c>
      <c r="BT5" s="1">
        <f t="shared" si="18"/>
        <v>120628.22600000001</v>
      </c>
      <c r="BU5" s="6">
        <v>-20628</v>
      </c>
      <c r="BV5" s="32">
        <v>100000</v>
      </c>
      <c r="BX5"/>
      <c r="CA5"/>
    </row>
    <row r="6" spans="1:98" s="9" customFormat="1" x14ac:dyDescent="0.25">
      <c r="A6" s="9" t="s">
        <v>88</v>
      </c>
      <c r="B6" s="10">
        <v>400000</v>
      </c>
      <c r="C6" s="12">
        <v>13.12</v>
      </c>
      <c r="D6" s="10">
        <f t="shared" si="0"/>
        <v>452480</v>
      </c>
      <c r="E6" s="13">
        <v>-52480</v>
      </c>
      <c r="F6" s="17">
        <f t="shared" si="1"/>
        <v>400000</v>
      </c>
      <c r="G6" s="16">
        <v>1.64</v>
      </c>
      <c r="H6" s="15">
        <f t="shared" si="2"/>
        <v>406560</v>
      </c>
      <c r="J6" s="15">
        <v>406560</v>
      </c>
      <c r="K6" s="16">
        <v>-13.04</v>
      </c>
      <c r="L6" s="15">
        <f t="shared" si="3"/>
        <v>353544.576</v>
      </c>
      <c r="M6" s="11">
        <v>46455</v>
      </c>
      <c r="N6" s="17">
        <v>400000</v>
      </c>
      <c r="O6" s="16">
        <v>25.78</v>
      </c>
      <c r="P6" s="15">
        <f t="shared" si="4"/>
        <v>503120</v>
      </c>
      <c r="Q6" s="13">
        <v>-103120</v>
      </c>
      <c r="R6" s="15">
        <v>400000</v>
      </c>
      <c r="S6" s="16">
        <v>15.05</v>
      </c>
      <c r="T6" s="15">
        <f t="shared" si="5"/>
        <v>460200.00000000006</v>
      </c>
      <c r="U6" s="13">
        <v>-60200</v>
      </c>
      <c r="V6" s="15">
        <v>400000</v>
      </c>
      <c r="W6" s="16">
        <v>4.26</v>
      </c>
      <c r="X6" s="15">
        <f t="shared" si="6"/>
        <v>417040</v>
      </c>
      <c r="Z6" s="15">
        <v>417040</v>
      </c>
      <c r="AA6" s="16">
        <v>19.14</v>
      </c>
      <c r="AB6" s="15">
        <f t="shared" si="7"/>
        <v>496861.45600000001</v>
      </c>
      <c r="AC6" s="13">
        <v>-96861</v>
      </c>
      <c r="AD6" s="10">
        <v>400000</v>
      </c>
      <c r="AE6" s="12">
        <v>3.3</v>
      </c>
      <c r="AF6" s="10">
        <f t="shared" si="8"/>
        <v>413199.99999999994</v>
      </c>
      <c r="AH6" s="10">
        <v>413200</v>
      </c>
      <c r="AI6" s="12">
        <v>-35.75</v>
      </c>
      <c r="AJ6" s="10">
        <f t="shared" si="9"/>
        <v>265481.00000000006</v>
      </c>
      <c r="AK6" s="11">
        <v>134519</v>
      </c>
      <c r="AL6" s="10">
        <v>400000</v>
      </c>
      <c r="AM6" s="12">
        <v>25.62</v>
      </c>
      <c r="AN6" s="10">
        <f t="shared" si="10"/>
        <v>502480</v>
      </c>
      <c r="AO6" s="13">
        <v>-102480</v>
      </c>
      <c r="AP6" s="10">
        <v>400000</v>
      </c>
      <c r="AQ6" s="12">
        <v>15.15</v>
      </c>
      <c r="AR6" s="10">
        <f t="shared" si="11"/>
        <v>460600</v>
      </c>
      <c r="AS6" s="13">
        <v>-60600</v>
      </c>
      <c r="AT6" s="10">
        <v>400000</v>
      </c>
      <c r="AU6" s="12">
        <v>-0.72</v>
      </c>
      <c r="AV6" s="10">
        <f t="shared" si="12"/>
        <v>397120</v>
      </c>
      <c r="AW6" s="11">
        <v>2880</v>
      </c>
      <c r="AX6" s="10">
        <v>400000</v>
      </c>
      <c r="AY6" s="12">
        <v>17.25</v>
      </c>
      <c r="AZ6" s="10">
        <f t="shared" si="13"/>
        <v>468999.99999999994</v>
      </c>
      <c r="BA6" s="13">
        <v>-69000</v>
      </c>
      <c r="BB6" s="10">
        <v>400000</v>
      </c>
      <c r="BC6" s="27">
        <v>29.75</v>
      </c>
      <c r="BD6" s="10">
        <f t="shared" si="14"/>
        <v>518999.99999999994</v>
      </c>
      <c r="BE6" s="13">
        <v>-119000</v>
      </c>
      <c r="BF6" s="10">
        <v>400000</v>
      </c>
      <c r="BG6" s="27">
        <v>7.49</v>
      </c>
      <c r="BH6" s="10">
        <f t="shared" si="15"/>
        <v>429960</v>
      </c>
      <c r="BI6" s="13"/>
      <c r="BJ6" s="10">
        <v>429960</v>
      </c>
      <c r="BK6" s="12">
        <v>-6.66</v>
      </c>
      <c r="BL6" s="10">
        <f t="shared" si="16"/>
        <v>401324.66399999999</v>
      </c>
      <c r="BN6" s="10">
        <v>401325</v>
      </c>
      <c r="BO6" s="36">
        <v>19.28</v>
      </c>
      <c r="BP6" s="33">
        <f t="shared" si="17"/>
        <v>478700.46</v>
      </c>
      <c r="BQ6" s="13">
        <v>-78700</v>
      </c>
      <c r="BR6" s="15">
        <v>400000</v>
      </c>
      <c r="BS6" s="12">
        <v>16.18</v>
      </c>
      <c r="BT6" s="10">
        <f t="shared" si="18"/>
        <v>464720</v>
      </c>
      <c r="BU6" s="13">
        <v>-64720</v>
      </c>
      <c r="BV6" s="33">
        <v>400000</v>
      </c>
    </row>
    <row r="7" spans="1:98" x14ac:dyDescent="0.25">
      <c r="A7" t="s">
        <v>8</v>
      </c>
      <c r="B7" s="37">
        <v>200000</v>
      </c>
      <c r="C7" s="2">
        <v>-4.97</v>
      </c>
      <c r="D7" s="1">
        <f t="shared" si="0"/>
        <v>190060</v>
      </c>
      <c r="E7" s="3">
        <v>9940</v>
      </c>
      <c r="F7" s="20">
        <f t="shared" si="1"/>
        <v>200000</v>
      </c>
      <c r="G7" s="19">
        <v>-12.25</v>
      </c>
      <c r="H7" s="7">
        <f t="shared" si="2"/>
        <v>175500</v>
      </c>
      <c r="I7" s="6"/>
      <c r="J7" s="7">
        <v>175500</v>
      </c>
      <c r="K7" s="19">
        <v>-6.38</v>
      </c>
      <c r="L7" s="7">
        <f t="shared" si="3"/>
        <v>164303.1</v>
      </c>
      <c r="M7" s="3">
        <v>35697</v>
      </c>
      <c r="N7" s="20">
        <v>200000</v>
      </c>
      <c r="O7" s="19">
        <v>40.950000000000003</v>
      </c>
      <c r="P7" s="7">
        <f t="shared" si="4"/>
        <v>281900</v>
      </c>
      <c r="Q7" s="6">
        <v>-81900</v>
      </c>
      <c r="R7" s="7">
        <v>200000</v>
      </c>
      <c r="S7" s="19">
        <v>17.97</v>
      </c>
      <c r="T7" s="7">
        <f t="shared" si="5"/>
        <v>235940</v>
      </c>
      <c r="U7" s="6">
        <v>-35940</v>
      </c>
      <c r="V7" s="7">
        <v>200000</v>
      </c>
      <c r="W7" s="19">
        <v>20.84</v>
      </c>
      <c r="X7" s="7">
        <f t="shared" si="6"/>
        <v>241679.99999999997</v>
      </c>
      <c r="Y7" s="6">
        <v>-41680</v>
      </c>
      <c r="Z7" s="7">
        <v>200000</v>
      </c>
      <c r="AA7" s="19">
        <v>32.69</v>
      </c>
      <c r="AB7" s="7">
        <f t="shared" si="7"/>
        <v>265380</v>
      </c>
      <c r="AC7" s="6">
        <v>-65380</v>
      </c>
      <c r="AD7" s="1">
        <v>200000</v>
      </c>
      <c r="AE7" s="2">
        <v>21.82</v>
      </c>
      <c r="AF7" s="1">
        <f t="shared" si="8"/>
        <v>243640</v>
      </c>
      <c r="AG7" s="6">
        <v>-43640</v>
      </c>
      <c r="AH7" s="1">
        <v>200000</v>
      </c>
      <c r="AI7" s="2">
        <v>-42.66</v>
      </c>
      <c r="AJ7" s="1">
        <f t="shared" si="9"/>
        <v>114680</v>
      </c>
      <c r="AK7" s="3">
        <v>85320</v>
      </c>
      <c r="AL7" s="1">
        <v>200000</v>
      </c>
      <c r="AM7" s="19">
        <v>38.57</v>
      </c>
      <c r="AN7" s="1">
        <f t="shared" si="10"/>
        <v>277140</v>
      </c>
      <c r="AO7" s="6">
        <v>-77140</v>
      </c>
      <c r="AP7" s="1">
        <v>200000</v>
      </c>
      <c r="AQ7" s="2">
        <v>11.98</v>
      </c>
      <c r="AR7" s="1">
        <f t="shared" si="11"/>
        <v>223959.99999999997</v>
      </c>
      <c r="AS7" s="6">
        <v>-23960</v>
      </c>
      <c r="AT7" s="1">
        <v>200000</v>
      </c>
      <c r="AU7" s="2">
        <v>-11.13</v>
      </c>
      <c r="AV7" s="1">
        <f t="shared" si="12"/>
        <v>177740</v>
      </c>
      <c r="AW7" s="3">
        <v>22260</v>
      </c>
      <c r="AX7" s="1">
        <v>200000</v>
      </c>
      <c r="AY7" s="2">
        <v>20.87</v>
      </c>
      <c r="AZ7" s="1">
        <f t="shared" si="13"/>
        <v>241739.99999999997</v>
      </c>
      <c r="BA7" s="6">
        <v>-41740</v>
      </c>
      <c r="BB7" s="1">
        <v>200000</v>
      </c>
      <c r="BC7" s="26">
        <v>16.84</v>
      </c>
      <c r="BD7" s="1">
        <f t="shared" si="14"/>
        <v>233680.00000000003</v>
      </c>
      <c r="BE7" s="6">
        <v>-33680</v>
      </c>
      <c r="BF7" s="1">
        <v>200000</v>
      </c>
      <c r="BG7" s="26">
        <v>-6.81</v>
      </c>
      <c r="BH7" s="1">
        <f t="shared" si="15"/>
        <v>186380</v>
      </c>
      <c r="BI7" s="30">
        <v>13620</v>
      </c>
      <c r="BJ7" s="1">
        <v>200000</v>
      </c>
      <c r="BK7" s="2">
        <v>-3.82</v>
      </c>
      <c r="BL7" s="1">
        <f t="shared" si="16"/>
        <v>192360</v>
      </c>
      <c r="BM7" s="30">
        <v>7640</v>
      </c>
      <c r="BN7" s="1">
        <v>200000</v>
      </c>
      <c r="BO7" s="35">
        <v>0.25</v>
      </c>
      <c r="BP7" s="32">
        <f t="shared" si="17"/>
        <v>200500</v>
      </c>
      <c r="BQ7" s="30"/>
      <c r="BR7" s="7">
        <v>200500</v>
      </c>
      <c r="BS7" s="2">
        <v>22.9</v>
      </c>
      <c r="BT7" s="1">
        <f t="shared" si="18"/>
        <v>246414.50000000003</v>
      </c>
      <c r="BU7" s="6">
        <v>-46415</v>
      </c>
      <c r="BV7" s="32">
        <v>200000</v>
      </c>
      <c r="BX7"/>
      <c r="CA7"/>
    </row>
    <row r="8" spans="1:98" s="9" customFormat="1" x14ac:dyDescent="0.25">
      <c r="A8" s="9" t="s">
        <v>7</v>
      </c>
      <c r="B8" s="10">
        <v>100000</v>
      </c>
      <c r="C8" s="12">
        <v>-10.58</v>
      </c>
      <c r="D8" s="10">
        <f t="shared" si="0"/>
        <v>89420</v>
      </c>
      <c r="E8" s="11">
        <v>10580</v>
      </c>
      <c r="F8" s="17">
        <f t="shared" si="1"/>
        <v>100000</v>
      </c>
      <c r="G8" s="16">
        <v>-10.97</v>
      </c>
      <c r="H8" s="15">
        <f t="shared" si="2"/>
        <v>89030</v>
      </c>
      <c r="I8" s="11"/>
      <c r="J8" s="15">
        <v>89030</v>
      </c>
      <c r="K8" s="16">
        <v>-20.96</v>
      </c>
      <c r="L8" s="15">
        <f t="shared" si="3"/>
        <v>70369.312000000005</v>
      </c>
      <c r="M8" s="11">
        <v>20960</v>
      </c>
      <c r="N8" s="17">
        <v>100000</v>
      </c>
      <c r="O8" s="16">
        <v>31.35</v>
      </c>
      <c r="P8" s="15">
        <f t="shared" si="4"/>
        <v>131350</v>
      </c>
      <c r="Q8" s="13">
        <v>-31350</v>
      </c>
      <c r="R8" s="15">
        <v>100000</v>
      </c>
      <c r="S8" s="16">
        <v>12.52</v>
      </c>
      <c r="T8" s="15">
        <v>112520</v>
      </c>
      <c r="U8" s="13">
        <v>-12520</v>
      </c>
      <c r="V8" s="15">
        <v>100000</v>
      </c>
      <c r="W8" s="16">
        <v>5.98</v>
      </c>
      <c r="X8" s="15">
        <f t="shared" si="6"/>
        <v>105980.00000000001</v>
      </c>
      <c r="Z8" s="15">
        <v>105980</v>
      </c>
      <c r="AA8" s="16">
        <v>15.51</v>
      </c>
      <c r="AB8" s="15">
        <f t="shared" si="7"/>
        <v>122417.49800000001</v>
      </c>
      <c r="AC8" s="13">
        <v>-22417</v>
      </c>
      <c r="AD8" s="10">
        <v>100000</v>
      </c>
      <c r="AE8" s="12">
        <v>5.49</v>
      </c>
      <c r="AF8" s="10">
        <f t="shared" si="8"/>
        <v>105490</v>
      </c>
      <c r="AH8" s="10">
        <v>105490</v>
      </c>
      <c r="AI8" s="12">
        <v>-37.04</v>
      </c>
      <c r="AJ8" s="10">
        <f t="shared" si="9"/>
        <v>66416.503999999986</v>
      </c>
      <c r="AK8" s="11">
        <v>33583</v>
      </c>
      <c r="AL8" s="10">
        <v>100000</v>
      </c>
      <c r="AM8" s="12">
        <v>28.7</v>
      </c>
      <c r="AN8" s="10">
        <f t="shared" si="10"/>
        <v>128699.99999999999</v>
      </c>
      <c r="AO8" s="13">
        <v>-28700</v>
      </c>
      <c r="AP8" s="10">
        <v>100000</v>
      </c>
      <c r="AQ8" s="12">
        <v>17.09</v>
      </c>
      <c r="AR8" s="10">
        <f t="shared" si="11"/>
        <v>117090</v>
      </c>
      <c r="AS8" s="13">
        <v>-17090</v>
      </c>
      <c r="AT8" s="10">
        <v>100000</v>
      </c>
      <c r="AU8" s="12">
        <v>0.96</v>
      </c>
      <c r="AV8" s="10">
        <f t="shared" si="12"/>
        <v>100960</v>
      </c>
      <c r="AW8" s="21"/>
      <c r="AX8" s="10">
        <v>100960</v>
      </c>
      <c r="AY8" s="12">
        <v>16.25</v>
      </c>
      <c r="AZ8" s="10">
        <f t="shared" si="13"/>
        <v>117366.00000000001</v>
      </c>
      <c r="BA8" s="13">
        <v>-17366</v>
      </c>
      <c r="BB8" s="10">
        <v>100000</v>
      </c>
      <c r="BC8" s="27">
        <v>33.35</v>
      </c>
      <c r="BD8" s="10">
        <f t="shared" si="14"/>
        <v>133350</v>
      </c>
      <c r="BE8" s="13">
        <v>-33350</v>
      </c>
      <c r="BF8" s="10">
        <v>100000</v>
      </c>
      <c r="BG8" s="27">
        <v>12.43</v>
      </c>
      <c r="BH8" s="10">
        <f t="shared" si="15"/>
        <v>112430.00000000001</v>
      </c>
      <c r="BI8" s="13">
        <v>-12430</v>
      </c>
      <c r="BJ8" s="10">
        <v>100000</v>
      </c>
      <c r="BK8" s="12">
        <v>0.28999999999999998</v>
      </c>
      <c r="BL8" s="10">
        <f t="shared" si="16"/>
        <v>100289.99999999999</v>
      </c>
      <c r="BN8" s="10">
        <v>100290</v>
      </c>
      <c r="BO8" s="36">
        <v>12.53</v>
      </c>
      <c r="BP8" s="33">
        <f t="shared" si="17"/>
        <v>112856.337</v>
      </c>
      <c r="BQ8" s="13">
        <v>-12856</v>
      </c>
      <c r="BR8" s="15">
        <v>100000</v>
      </c>
      <c r="BS8" s="12">
        <v>21.05</v>
      </c>
      <c r="BT8" s="10">
        <v>121050</v>
      </c>
      <c r="BU8" s="13">
        <v>-21050</v>
      </c>
      <c r="BV8" s="33">
        <v>100000</v>
      </c>
    </row>
    <row r="9" spans="1:98" x14ac:dyDescent="0.25">
      <c r="A9" t="s">
        <v>6</v>
      </c>
      <c r="B9" s="37">
        <v>125000</v>
      </c>
      <c r="C9" s="2">
        <v>4.3600000000000003</v>
      </c>
      <c r="D9" s="1">
        <f t="shared" si="0"/>
        <v>130450.00000000001</v>
      </c>
      <c r="F9" s="20">
        <f t="shared" si="1"/>
        <v>130450.00000000001</v>
      </c>
      <c r="G9" s="19">
        <v>2.66</v>
      </c>
      <c r="H9" s="7">
        <f t="shared" si="2"/>
        <v>133919.97</v>
      </c>
      <c r="J9" s="7">
        <v>133920</v>
      </c>
      <c r="K9" s="19">
        <v>13.34</v>
      </c>
      <c r="L9" s="7">
        <f t="shared" si="3"/>
        <v>151784.92799999999</v>
      </c>
      <c r="M9" s="6">
        <v>-26785</v>
      </c>
      <c r="N9" s="20">
        <v>125000</v>
      </c>
      <c r="O9" s="19">
        <v>29.18</v>
      </c>
      <c r="P9" s="7">
        <f t="shared" si="4"/>
        <v>161475</v>
      </c>
      <c r="Q9" s="6">
        <v>-36475</v>
      </c>
      <c r="R9" s="7">
        <v>125000</v>
      </c>
      <c r="S9" s="19">
        <v>11.3</v>
      </c>
      <c r="T9" s="7">
        <f t="shared" si="5"/>
        <v>139125</v>
      </c>
      <c r="U9" s="6">
        <v>-14125</v>
      </c>
      <c r="V9" s="7">
        <v>125000</v>
      </c>
      <c r="W9" s="19">
        <v>4.28</v>
      </c>
      <c r="X9" s="7">
        <f t="shared" si="6"/>
        <v>130350</v>
      </c>
      <c r="Z9" s="7">
        <v>130350</v>
      </c>
      <c r="AA9" s="19">
        <v>11.29</v>
      </c>
      <c r="AB9" s="7">
        <f t="shared" si="7"/>
        <v>145066.51500000001</v>
      </c>
      <c r="AC9" s="6">
        <v>-20067</v>
      </c>
      <c r="AD9" s="1">
        <v>125000</v>
      </c>
      <c r="AE9" s="2">
        <v>8.5299999999999994</v>
      </c>
      <c r="AF9" s="1">
        <f t="shared" si="8"/>
        <v>135662.5</v>
      </c>
      <c r="AH9" s="1">
        <v>135663</v>
      </c>
      <c r="AI9" s="2">
        <v>-21.82</v>
      </c>
      <c r="AJ9" s="1">
        <f t="shared" si="9"/>
        <v>106061.3334</v>
      </c>
      <c r="AK9" s="3">
        <v>18939</v>
      </c>
      <c r="AL9" s="1">
        <v>125000</v>
      </c>
      <c r="AM9" s="2">
        <v>37.19</v>
      </c>
      <c r="AN9" s="1">
        <f t="shared" si="10"/>
        <v>171487.5</v>
      </c>
      <c r="AO9" s="6">
        <v>-46488</v>
      </c>
      <c r="AP9" s="1">
        <v>125000</v>
      </c>
      <c r="AQ9" s="2">
        <v>13.58</v>
      </c>
      <c r="AR9" s="1">
        <f t="shared" si="11"/>
        <v>141975</v>
      </c>
      <c r="AS9" s="6">
        <v>-16975</v>
      </c>
      <c r="AT9" s="1">
        <v>125000</v>
      </c>
      <c r="AU9" s="2">
        <v>3.76</v>
      </c>
      <c r="AV9" s="1">
        <f t="shared" si="12"/>
        <v>129700.00000000001</v>
      </c>
      <c r="AW9" s="18"/>
      <c r="AX9" s="1">
        <v>129700</v>
      </c>
      <c r="AY9" s="2">
        <v>15.13</v>
      </c>
      <c r="AZ9" s="1">
        <f t="shared" si="13"/>
        <v>149323.60999999999</v>
      </c>
      <c r="BA9" s="6">
        <v>-24324</v>
      </c>
      <c r="BB9" s="1">
        <v>125000</v>
      </c>
      <c r="BC9" s="26">
        <v>5.88</v>
      </c>
      <c r="BD9" s="1">
        <f t="shared" si="14"/>
        <v>132350</v>
      </c>
      <c r="BE9" s="1"/>
      <c r="BF9" s="1">
        <v>132350</v>
      </c>
      <c r="BG9" s="26">
        <v>4.76</v>
      </c>
      <c r="BH9" s="1">
        <f t="shared" si="15"/>
        <v>138649.86000000002</v>
      </c>
      <c r="BI9" s="6">
        <v>-13650</v>
      </c>
      <c r="BJ9" s="1">
        <v>125000</v>
      </c>
      <c r="BK9" s="2">
        <v>-6.86</v>
      </c>
      <c r="BL9" s="1">
        <f t="shared" si="16"/>
        <v>116425</v>
      </c>
      <c r="BM9" s="30">
        <v>8575</v>
      </c>
      <c r="BN9" s="1">
        <v>125000</v>
      </c>
      <c r="BO9" s="35">
        <v>8.6300000000000008</v>
      </c>
      <c r="BP9" s="32">
        <f t="shared" si="17"/>
        <v>135787.5</v>
      </c>
      <c r="BQ9" s="30"/>
      <c r="BR9" s="7">
        <v>135788</v>
      </c>
      <c r="BS9" s="2">
        <v>7.48</v>
      </c>
      <c r="BT9" s="1">
        <f>BR9*(1+(BS9/100))</f>
        <v>145944.9424</v>
      </c>
      <c r="BU9" s="6">
        <v>-20945</v>
      </c>
      <c r="BV9" s="32">
        <v>125000</v>
      </c>
      <c r="BX9"/>
      <c r="CA9"/>
    </row>
    <row r="10" spans="1:98" s="9" customFormat="1" x14ac:dyDescent="0.25">
      <c r="A10" s="9" t="s">
        <v>91</v>
      </c>
      <c r="B10" s="10">
        <v>75000</v>
      </c>
      <c r="C10" s="12">
        <v>44.44</v>
      </c>
      <c r="D10" s="10">
        <f t="shared" si="0"/>
        <v>108330</v>
      </c>
      <c r="E10" s="13">
        <v>-33330</v>
      </c>
      <c r="F10" s="17">
        <f t="shared" si="1"/>
        <v>75000</v>
      </c>
      <c r="G10" s="16">
        <v>-31.35</v>
      </c>
      <c r="H10" s="15">
        <f t="shared" si="2"/>
        <v>51487.5</v>
      </c>
      <c r="I10" s="11"/>
      <c r="J10" s="15">
        <v>68684</v>
      </c>
      <c r="K10" s="16">
        <v>27.44</v>
      </c>
      <c r="L10" s="15">
        <f t="shared" si="3"/>
        <v>87530.889599999995</v>
      </c>
      <c r="M10" s="13">
        <v>-12531</v>
      </c>
      <c r="N10" s="17">
        <v>75000</v>
      </c>
      <c r="O10" s="16">
        <v>22.63</v>
      </c>
      <c r="P10" s="15">
        <f t="shared" si="4"/>
        <v>91972.5</v>
      </c>
      <c r="Q10" s="13">
        <v>-16973</v>
      </c>
      <c r="R10" s="15">
        <v>75000</v>
      </c>
      <c r="S10" s="16">
        <v>19.62</v>
      </c>
      <c r="T10" s="15">
        <f t="shared" si="5"/>
        <v>89715</v>
      </c>
      <c r="U10" s="13">
        <v>-14715</v>
      </c>
      <c r="V10" s="15">
        <v>75000</v>
      </c>
      <c r="W10" s="16">
        <v>26.37</v>
      </c>
      <c r="X10" s="15">
        <f t="shared" si="6"/>
        <v>94777.5</v>
      </c>
      <c r="Y10" s="13">
        <v>-19778</v>
      </c>
      <c r="Z10" s="15">
        <v>75000</v>
      </c>
      <c r="AA10" s="16">
        <v>-13.09</v>
      </c>
      <c r="AB10" s="15">
        <f t="shared" si="7"/>
        <v>65182.5</v>
      </c>
      <c r="AC10" s="11">
        <v>9817</v>
      </c>
      <c r="AD10" s="10">
        <v>75000</v>
      </c>
      <c r="AE10" s="12">
        <v>30.23</v>
      </c>
      <c r="AF10" s="10">
        <f t="shared" si="8"/>
        <v>97672.5</v>
      </c>
      <c r="AG10" s="13">
        <v>-22673</v>
      </c>
      <c r="AH10" s="10">
        <v>75000</v>
      </c>
      <c r="AI10" s="12">
        <v>-54.57</v>
      </c>
      <c r="AJ10" s="10">
        <f t="shared" si="9"/>
        <v>34072.5</v>
      </c>
      <c r="AK10" s="11">
        <v>40927</v>
      </c>
      <c r="AL10" s="10">
        <v>75000</v>
      </c>
      <c r="AM10" s="12">
        <v>9.9700000000000006</v>
      </c>
      <c r="AN10" s="10">
        <f t="shared" si="10"/>
        <v>82477.499999999985</v>
      </c>
      <c r="AO10" s="14"/>
      <c r="AP10" s="10">
        <v>82478</v>
      </c>
      <c r="AQ10" s="12">
        <v>8.61</v>
      </c>
      <c r="AR10" s="10">
        <f t="shared" si="11"/>
        <v>89579.355800000005</v>
      </c>
      <c r="AS10" s="13">
        <v>-14579</v>
      </c>
      <c r="AT10" s="10">
        <v>75000</v>
      </c>
      <c r="AU10" s="12">
        <v>-2.93</v>
      </c>
      <c r="AV10" s="10">
        <f t="shared" si="12"/>
        <v>72802.5</v>
      </c>
      <c r="AW10" s="11">
        <v>2197</v>
      </c>
      <c r="AX10" s="10">
        <v>75000</v>
      </c>
      <c r="AY10" s="12">
        <v>-1.8</v>
      </c>
      <c r="AZ10" s="10">
        <f t="shared" si="13"/>
        <v>73650</v>
      </c>
      <c r="BA10" s="11">
        <v>1350</v>
      </c>
      <c r="BB10" s="10">
        <v>75000</v>
      </c>
      <c r="BC10" s="27">
        <v>-9.15</v>
      </c>
      <c r="BD10" s="10">
        <f t="shared" si="14"/>
        <v>68137.5</v>
      </c>
      <c r="BE10" s="11">
        <v>6862</v>
      </c>
      <c r="BF10" s="10">
        <v>75000</v>
      </c>
      <c r="BG10" s="27">
        <v>-22.48</v>
      </c>
      <c r="BH10" s="10">
        <f t="shared" si="15"/>
        <v>58140</v>
      </c>
      <c r="BI10" s="11">
        <v>16860</v>
      </c>
      <c r="BJ10" s="10">
        <v>75000</v>
      </c>
      <c r="BK10" s="12">
        <v>-27.71</v>
      </c>
      <c r="BL10" s="10">
        <f t="shared" si="16"/>
        <v>54217.5</v>
      </c>
      <c r="BM10" s="31">
        <v>20782</v>
      </c>
      <c r="BN10" s="10">
        <v>75000</v>
      </c>
      <c r="BO10" s="36">
        <v>14.13</v>
      </c>
      <c r="BP10" s="33">
        <f t="shared" si="17"/>
        <v>85597.5</v>
      </c>
      <c r="BQ10" s="13">
        <v>-10598</v>
      </c>
      <c r="BR10" s="15">
        <v>75000</v>
      </c>
      <c r="BS10" s="12">
        <v>2.34</v>
      </c>
      <c r="BT10" s="10">
        <v>76755</v>
      </c>
      <c r="BU10" s="13"/>
      <c r="BV10" s="33">
        <v>76755</v>
      </c>
    </row>
    <row r="11" spans="1:98" x14ac:dyDescent="0.25">
      <c r="B11" s="1">
        <f>SUM(B2:B10)</f>
        <v>1500000</v>
      </c>
      <c r="D11" s="1">
        <f>SUM(D2:D10)</f>
        <v>1641475</v>
      </c>
      <c r="E11" s="1"/>
      <c r="F11" s="1">
        <f>SUM(F2:F10)</f>
        <v>1581475</v>
      </c>
      <c r="H11" s="1">
        <f>SUM(H2:H10)</f>
        <v>1590331.7874999999</v>
      </c>
      <c r="I11" s="1"/>
      <c r="J11" s="1">
        <f>SUM(J2:J10)</f>
        <v>1545728</v>
      </c>
      <c r="K11" s="1"/>
      <c r="L11" s="1">
        <f>SUM(L2:L10)</f>
        <v>1561823.8749000002</v>
      </c>
      <c r="M11" s="1"/>
      <c r="N11" s="1">
        <f>SUM(N2:N10)</f>
        <v>1506841</v>
      </c>
      <c r="O11" s="2"/>
      <c r="P11" s="1">
        <f>SUM(P2:P10)</f>
        <v>1813902.9852</v>
      </c>
      <c r="Q11" s="7"/>
      <c r="R11" s="7">
        <f>SUM(R2:R10)</f>
        <v>1748339</v>
      </c>
      <c r="S11" s="7"/>
      <c r="T11" s="7">
        <f>SUM(T2:T10)</f>
        <v>1923978.4291000001</v>
      </c>
      <c r="U11" s="1"/>
      <c r="V11" s="7">
        <f>SUM(V2:V10)</f>
        <v>1856447</v>
      </c>
      <c r="W11" s="2"/>
      <c r="X11" s="1">
        <f>SUM(X2:X10)</f>
        <v>1967631.6778000002</v>
      </c>
      <c r="Y11" s="1"/>
      <c r="Z11" s="1">
        <f>SUM(Z2:Z10)</f>
        <v>1898076</v>
      </c>
      <c r="AA11" s="1"/>
      <c r="AB11" s="1">
        <f>SUM(AB2:AB10)</f>
        <v>2108813.7742999997</v>
      </c>
      <c r="AC11" s="1"/>
      <c r="AD11" s="1">
        <f>SUM(AD2:AD10)</f>
        <v>2037170.6518000001</v>
      </c>
      <c r="AF11" s="1">
        <f>SUM(AF2:AF10)</f>
        <v>2210124.5203186399</v>
      </c>
      <c r="AG11" s="1"/>
      <c r="AH11" s="1">
        <f>SUM(AH2:AH10)</f>
        <v>2134921</v>
      </c>
      <c r="AJ11" s="1">
        <f>SUM(AJ2:AJ10)</f>
        <v>1793041.7968000001</v>
      </c>
      <c r="AK11" s="1"/>
      <c r="AL11" s="1">
        <f>SUM(AL2:AL10)</f>
        <v>1719250.4834</v>
      </c>
      <c r="AN11" s="1">
        <f>SUM(AN2:AN10)</f>
        <v>2084752.1669060001</v>
      </c>
      <c r="AO11" s="6"/>
      <c r="AP11" s="1">
        <f>SUM(AP2:AP10)</f>
        <v>2008747.526906</v>
      </c>
      <c r="AR11" s="1">
        <f>SUM(AR2:AR10)</f>
        <v>2193218.618898158</v>
      </c>
      <c r="AS11" s="1"/>
      <c r="AT11" s="1">
        <f>SUM(AT2:AT10)</f>
        <v>2114932.2630981579</v>
      </c>
      <c r="AV11" s="1">
        <f>SUM(AV2:AV10)</f>
        <v>2135514.3451393908</v>
      </c>
      <c r="AW11" s="7"/>
      <c r="AX11" s="1">
        <f>SUM(AX2:AX10)</f>
        <v>2054880.7081393909</v>
      </c>
      <c r="AZ11" s="1">
        <f>SUM(AZ2:AZ10)</f>
        <v>2263601.3903921773</v>
      </c>
      <c r="BB11" s="1">
        <f>SUM(BB2:BB10)</f>
        <v>2180548.0023921775</v>
      </c>
      <c r="BC11" s="26"/>
      <c r="BD11" s="1">
        <f>SUM(BD2:BD10)</f>
        <v>2364772.191399354</v>
      </c>
      <c r="BF11" s="1">
        <f>SUM(BF2:BF10)</f>
        <v>2279226.9963993542</v>
      </c>
      <c r="BG11" s="26"/>
      <c r="BH11" s="1">
        <f>SUM(BH2:BH10)</f>
        <v>2327901.7693777499</v>
      </c>
      <c r="BJ11" s="1">
        <f>SUM(BJ2:BJ10)</f>
        <v>2239790.2583777499</v>
      </c>
      <c r="BK11" s="2"/>
      <c r="BL11" s="1">
        <f>SUM(BL2:BL10)</f>
        <v>2178596.8339280165</v>
      </c>
      <c r="BM11" s="1"/>
      <c r="BN11" s="1">
        <f>SUM(BN2:BN10)</f>
        <v>2087841.7199280164</v>
      </c>
      <c r="BO11" s="2"/>
      <c r="BP11" s="1">
        <f>SUM(BP2:BP10)</f>
        <v>2232633.5737028793</v>
      </c>
      <c r="BQ11" s="1"/>
      <c r="BR11" s="7">
        <f>SUM(BR2:BR10)</f>
        <v>2139154.6923028789</v>
      </c>
      <c r="BS11" s="2"/>
      <c r="BT11" s="1">
        <f>SUM(BT2:BT10)</f>
        <v>2320762.7111105076</v>
      </c>
      <c r="BU11" s="1"/>
      <c r="BV11" s="34">
        <f>SUM(BV2:BV10)</f>
        <v>2224478.7527105073</v>
      </c>
      <c r="BX11"/>
      <c r="CA11"/>
    </row>
    <row r="12" spans="1:98" x14ac:dyDescent="0.25">
      <c r="A12" t="s">
        <v>5</v>
      </c>
      <c r="B12" s="1"/>
      <c r="E12" s="6">
        <v>-60000</v>
      </c>
      <c r="F12" s="6"/>
      <c r="G12" s="8"/>
      <c r="H12" s="6"/>
      <c r="I12" s="6">
        <v>-61800</v>
      </c>
      <c r="J12" s="6"/>
      <c r="K12" s="6"/>
      <c r="L12" s="6"/>
      <c r="M12" s="6">
        <v>-63654</v>
      </c>
      <c r="N12" s="6"/>
      <c r="O12" s="6"/>
      <c r="P12" s="6"/>
      <c r="Q12" s="6">
        <v>-65564</v>
      </c>
      <c r="R12" s="7"/>
      <c r="S12" s="6"/>
      <c r="T12" s="6"/>
      <c r="U12" s="6">
        <v>-67531</v>
      </c>
      <c r="V12" s="7"/>
      <c r="W12" s="6"/>
      <c r="X12" s="6"/>
      <c r="Y12" s="6">
        <v>-69556</v>
      </c>
      <c r="Z12" s="6"/>
      <c r="AA12" s="6"/>
      <c r="AB12" s="6"/>
      <c r="AC12" s="6">
        <v>-71643</v>
      </c>
      <c r="AD12" s="6"/>
      <c r="AE12" s="6"/>
      <c r="AF12" s="6"/>
      <c r="AG12" s="6">
        <v>-73792</v>
      </c>
      <c r="AH12" s="6"/>
      <c r="AI12" s="6"/>
      <c r="AJ12" s="6"/>
      <c r="AK12" s="6">
        <v>-73792</v>
      </c>
      <c r="AL12" s="6"/>
      <c r="AM12" s="6"/>
      <c r="AN12" s="6"/>
      <c r="AO12" s="6">
        <v>-76006</v>
      </c>
      <c r="AP12" s="6"/>
      <c r="AQ12" s="6"/>
      <c r="AR12" s="6"/>
      <c r="AS12" s="6">
        <v>-78286</v>
      </c>
      <c r="AT12" s="6"/>
      <c r="AU12" s="6"/>
      <c r="AV12" s="6"/>
      <c r="AW12" s="6">
        <v>-80635</v>
      </c>
      <c r="AX12" s="6"/>
      <c r="AY12" s="6"/>
      <c r="AZ12" s="6"/>
      <c r="BA12" s="6">
        <v>83054</v>
      </c>
      <c r="BE12" s="6">
        <v>-85546</v>
      </c>
      <c r="BI12" s="6">
        <v>-88112</v>
      </c>
      <c r="BM12" s="6">
        <v>-90756</v>
      </c>
      <c r="BQ12" s="6">
        <v>-93479</v>
      </c>
      <c r="BU12" s="6">
        <v>-96284</v>
      </c>
      <c r="BV12" s="1">
        <f>SUM(E12:BU12)</f>
        <v>-1213382</v>
      </c>
      <c r="BY12" s="6"/>
      <c r="CB12" s="1"/>
      <c r="CC12" s="6"/>
      <c r="CD12" s="1"/>
      <c r="CG12" s="6"/>
      <c r="CK12" s="6"/>
      <c r="CO12" s="6"/>
      <c r="CS12" s="6"/>
      <c r="CT12" s="1"/>
    </row>
    <row r="13" spans="1:98" x14ac:dyDescent="0.25">
      <c r="A13" t="s">
        <v>4</v>
      </c>
      <c r="E13" s="3">
        <v>83810</v>
      </c>
      <c r="F13" s="4"/>
      <c r="G13" s="5"/>
      <c r="H13" s="4"/>
      <c r="I13" s="3"/>
      <c r="J13" s="4"/>
      <c r="K13" s="4"/>
      <c r="L13" s="4"/>
      <c r="M13" s="3">
        <v>103112</v>
      </c>
      <c r="N13" s="4"/>
      <c r="O13" s="4"/>
      <c r="P13" s="4"/>
      <c r="Q13" s="3">
        <v>204254</v>
      </c>
      <c r="R13" s="4"/>
      <c r="S13" s="4"/>
      <c r="T13" s="4"/>
      <c r="U13" s="3">
        <v>134051</v>
      </c>
      <c r="V13" s="4"/>
      <c r="W13" s="4"/>
      <c r="X13" s="4"/>
      <c r="Y13" s="4"/>
      <c r="Z13" s="4"/>
      <c r="AA13" s="4"/>
      <c r="AB13" s="4"/>
      <c r="AC13" s="4">
        <v>148235</v>
      </c>
      <c r="AD13" s="4"/>
      <c r="AE13" s="4"/>
      <c r="AF13" s="4"/>
      <c r="AG13" s="4">
        <v>46983</v>
      </c>
      <c r="AH13" s="4"/>
      <c r="AI13" s="4"/>
      <c r="AJ13" s="4"/>
      <c r="AK13" s="4"/>
      <c r="AL13" s="4"/>
      <c r="AM13" s="4"/>
      <c r="AN13" s="4"/>
      <c r="AO13" s="3">
        <v>257888</v>
      </c>
      <c r="AP13" s="4"/>
      <c r="AQ13" s="4"/>
      <c r="AR13" s="4"/>
      <c r="AS13" s="4">
        <v>65568</v>
      </c>
      <c r="AT13" s="4"/>
      <c r="AU13" s="4"/>
      <c r="AV13" s="4"/>
      <c r="AW13" s="4">
        <v>27337</v>
      </c>
      <c r="AX13" s="4"/>
      <c r="AY13" s="4"/>
      <c r="AZ13" s="4"/>
      <c r="BA13" s="3">
        <v>90035</v>
      </c>
      <c r="BE13" s="3">
        <v>100484</v>
      </c>
      <c r="BI13" s="3">
        <v>30480</v>
      </c>
      <c r="BM13" s="3">
        <v>36997</v>
      </c>
      <c r="BQ13" s="3">
        <v>8675</v>
      </c>
      <c r="BU13" s="3">
        <v>77474</v>
      </c>
      <c r="BY13" s="3"/>
      <c r="CC13" s="3"/>
      <c r="CG13" s="30"/>
      <c r="CK13" s="30"/>
      <c r="CO13" s="3"/>
      <c r="CS13" s="3"/>
    </row>
    <row r="14" spans="1:98" x14ac:dyDescent="0.25">
      <c r="Q14" s="1"/>
      <c r="BI14" s="1"/>
    </row>
    <row r="15" spans="1:98" x14ac:dyDescent="0.25">
      <c r="A15" t="s">
        <v>3</v>
      </c>
    </row>
    <row r="16" spans="1:98" x14ac:dyDescent="0.25">
      <c r="A16" t="s">
        <v>2</v>
      </c>
      <c r="G16"/>
    </row>
    <row r="17" spans="1:15" x14ac:dyDescent="0.25">
      <c r="A17" t="s">
        <v>1</v>
      </c>
      <c r="G17"/>
    </row>
    <row r="18" spans="1:15" x14ac:dyDescent="0.25">
      <c r="A18" t="s">
        <v>0</v>
      </c>
      <c r="G18"/>
    </row>
    <row r="19" spans="1:15" x14ac:dyDescent="0.25">
      <c r="A19" t="s">
        <v>92</v>
      </c>
      <c r="G19"/>
    </row>
    <row r="20" spans="1:15" x14ac:dyDescent="0.25">
      <c r="A20" t="s">
        <v>86</v>
      </c>
      <c r="G20"/>
    </row>
    <row r="21" spans="1:15" x14ac:dyDescent="0.25">
      <c r="A21" t="s">
        <v>87</v>
      </c>
      <c r="G21"/>
    </row>
    <row r="24" spans="1:15" x14ac:dyDescent="0.25">
      <c r="A24" t="s">
        <v>89</v>
      </c>
    </row>
    <row r="25" spans="1:15" x14ac:dyDescent="0.25">
      <c r="A25" t="s">
        <v>90</v>
      </c>
    </row>
    <row r="27" spans="1:15" x14ac:dyDescent="0.25">
      <c r="B27" s="2"/>
      <c r="C27" s="2"/>
      <c r="E27" s="2"/>
      <c r="F27" s="2"/>
      <c r="I27" s="2"/>
      <c r="J27" s="2"/>
      <c r="K27" s="2"/>
      <c r="M27" s="2"/>
      <c r="N27" s="2"/>
      <c r="O27" s="2"/>
    </row>
    <row r="28" spans="1:15" x14ac:dyDescent="0.25">
      <c r="B28" s="2"/>
      <c r="C28" s="2"/>
      <c r="E28" s="2"/>
      <c r="F28" s="2"/>
      <c r="I28" s="2"/>
      <c r="J28" s="2"/>
      <c r="K28" s="2"/>
      <c r="M28" s="2"/>
      <c r="N28" s="2"/>
      <c r="O28" s="2"/>
    </row>
    <row r="29" spans="1:15" x14ac:dyDescent="0.25">
      <c r="B29" s="2"/>
      <c r="C29" s="2"/>
      <c r="E29" s="2"/>
      <c r="F29" s="2"/>
      <c r="I29" s="2"/>
      <c r="J29" s="2"/>
      <c r="K29" s="2"/>
      <c r="M29" s="2"/>
      <c r="N29" s="2"/>
      <c r="O29" s="2"/>
    </row>
    <row r="30" spans="1:15" x14ac:dyDescent="0.25">
      <c r="B30" s="2"/>
      <c r="C30" s="2"/>
      <c r="E30" s="2"/>
      <c r="F30" s="2"/>
      <c r="I30" s="2"/>
      <c r="J30" s="2"/>
      <c r="K30" s="2"/>
      <c r="M30" s="2"/>
      <c r="N30" s="2"/>
      <c r="O30" s="2"/>
    </row>
    <row r="31" spans="1:15" x14ac:dyDescent="0.25">
      <c r="B31" s="2"/>
      <c r="C31" s="2"/>
      <c r="E31" s="2"/>
      <c r="F31" s="2"/>
      <c r="I31" s="2"/>
      <c r="J31" s="2"/>
      <c r="K31" s="2"/>
      <c r="M31" s="2"/>
      <c r="N31" s="2"/>
      <c r="O31" s="2"/>
    </row>
    <row r="32" spans="1:15" x14ac:dyDescent="0.25">
      <c r="B32" s="2"/>
      <c r="C32" s="2"/>
      <c r="E32" s="2"/>
      <c r="F32" s="2"/>
      <c r="I32" s="2"/>
      <c r="J32" s="2"/>
      <c r="K32" s="2"/>
      <c r="M32" s="2"/>
      <c r="N32" s="2"/>
      <c r="O32" s="2"/>
    </row>
    <row r="33" spans="2:15" x14ac:dyDescent="0.25">
      <c r="B33" s="2"/>
      <c r="C33" s="2"/>
      <c r="E33" s="2"/>
      <c r="F33" s="2"/>
      <c r="I33" s="2"/>
      <c r="J33" s="2"/>
      <c r="K33" s="2"/>
      <c r="M33" s="2"/>
      <c r="N33" s="2"/>
      <c r="O33" s="2"/>
    </row>
    <row r="34" spans="2:15" x14ac:dyDescent="0.25">
      <c r="B34" s="2"/>
      <c r="C34" s="2"/>
      <c r="E34" s="2"/>
      <c r="F34" s="2"/>
      <c r="I34" s="2"/>
      <c r="J34" s="2"/>
      <c r="K34" s="2"/>
      <c r="M34" s="2"/>
      <c r="N34" s="2"/>
      <c r="O34" s="2"/>
    </row>
    <row r="35" spans="2:15" x14ac:dyDescent="0.25">
      <c r="B35" s="2"/>
      <c r="C35" s="2"/>
      <c r="E35" s="2"/>
      <c r="F35" s="2"/>
      <c r="I35" s="2"/>
      <c r="J35" s="2"/>
      <c r="K35" s="2"/>
      <c r="M35" s="2"/>
      <c r="N35" s="2"/>
      <c r="O35" s="2"/>
    </row>
  </sheetData>
  <pageMargins left="0.7" right="0.7" top="0.75" bottom="0.75" header="0.3" footer="0.3"/>
  <pageSetup paperSize="178" scale="1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Morningstar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Stipp</dc:creator>
  <cp:lastModifiedBy>Jeremy Glaser</cp:lastModifiedBy>
  <cp:lastPrinted>2014-09-05T14:34:47Z</cp:lastPrinted>
  <dcterms:created xsi:type="dcterms:W3CDTF">2013-08-21T19:29:12Z</dcterms:created>
  <dcterms:modified xsi:type="dcterms:W3CDTF">2018-03-14T22:28:23Z</dcterms:modified>
</cp:coreProperties>
</file>